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comments1.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10.xml" ContentType="application/vnd.openxmlformats-officedocument.drawing+xml"/>
  <Override PartName="/xl/drawings/vmlDrawing2.vml" ContentType="application/vnd.openxmlformats-officedocument.vmlDrawing"/>
  <Override PartName="/xl/drawings/drawing3.xml" ContentType="application/vnd.openxmlformats-officedocument.drawing+xml"/>
  <Override PartName="/xl/drawings/drawing11.xml" ContentType="application/vnd.openxmlformats-officedocument.drawing+xml"/>
  <Override PartName="/xl/drawings/vmlDrawing3.vml" ContentType="application/vnd.openxmlformats-officedocument.vmlDrawing"/>
  <Override PartName="/xl/drawings/drawing4.xml" ContentType="application/vnd.openxmlformats-officedocument.drawing+xml"/>
  <Override PartName="/xl/drawings/drawing5.xml" ContentType="application/vnd.openxmlformats-officedocument.drawing+xml"/>
  <Override PartName="/xl/drawings/vmlDrawing4.vml" ContentType="application/vnd.openxmlformats-officedocument.vmlDrawing"/>
  <Override PartName="/xl/drawings/drawing12.xml" ContentType="application/vnd.openxmlformats-officedocument.drawing+xml"/>
  <Override PartName="/xl/drawings/drawing6.xml" ContentType="application/vnd.openxmlformats-officedocument.drawing+xml"/>
  <Override PartName="/xl/drawings/vmlDrawing10.vml" ContentType="application/vnd.openxmlformats-officedocument.vmlDrawing"/>
  <Override PartName="/xl/drawings/vmlDrawing5.vml" ContentType="application/vnd.openxmlformats-officedocument.vmlDrawing"/>
  <Override PartName="/xl/drawings/drawing7.xml" ContentType="application/vnd.openxmlformats-officedocument.drawing+xml"/>
  <Override PartName="/xl/drawings/vmlDrawing11.vml" ContentType="application/vnd.openxmlformats-officedocument.vmlDrawing"/>
  <Override PartName="/xl/drawings/vmlDrawing6.vml" ContentType="application/vnd.openxmlformats-officedocument.vmlDrawing"/>
  <Override PartName="/xl/drawings/drawing8.xml" ContentType="application/vnd.openxmlformats-officedocument.drawing+xml"/>
  <Override PartName="/xl/drawings/_rels/drawing1.xml.rels" ContentType="application/vnd.openxmlformats-package.relationships+xml"/>
  <Override PartName="/xl/drawings/_rels/drawing10.xml.rels" ContentType="application/vnd.openxmlformats-package.relationships+xml"/>
  <Override PartName="/xl/drawings/_rels/drawing2.xml.rels" ContentType="application/vnd.openxmlformats-package.relationships+xml"/>
  <Override PartName="/xl/drawings/_rels/drawing11.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12.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drawings/vmlDrawing7.vml" ContentType="application/vnd.openxmlformats-officedocument.vmlDrawing"/>
  <Override PartName="/xl/drawings/drawing9.xml" ContentType="application/vnd.openxmlformats-officedocument.drawing+xml"/>
  <Override PartName="/xl/drawings/vmlDrawing8.vml" ContentType="application/vnd.openxmlformats-officedocument.vmlDrawing"/>
  <Override PartName="/xl/drawings/vmlDrawing9.vml" ContentType="application/vnd.openxmlformats-officedocument.vmlDrawing"/>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ENTRADA DE DATOS" sheetId="1" state="visible" r:id="rId3"/>
    <sheet name="PROCESOS" sheetId="2" state="visible" r:id="rId4"/>
    <sheet name="Alu. 1" sheetId="3" state="visible" r:id="rId5"/>
    <sheet name="Alu. 2" sheetId="4" state="visible" r:id="rId6"/>
    <sheet name="Alu. 3" sheetId="5" state="visible" r:id="rId7"/>
    <sheet name="Alu. 4" sheetId="6" state="visible" r:id="rId8"/>
    <sheet name="Alu. 5" sheetId="7" state="visible" r:id="rId9"/>
    <sheet name="Alu. 6" sheetId="8" state="visible" r:id="rId10"/>
    <sheet name="Alu. 7" sheetId="9" state="visible" r:id="rId11"/>
    <sheet name="Alu. 8" sheetId="10" state="visible" r:id="rId12"/>
    <sheet name="Alu. 9" sheetId="11" state="visible" r:id="rId13"/>
    <sheet name="Alu. 10" sheetId="12" state="visible" r:id="rId14"/>
  </sheets>
  <definedNames>
    <definedName function="false" hidden="false" localSheetId="2" name="_xlnm.Print_Area" vbProcedure="false">'Alu. 1'!$P$36</definedName>
  </definedNames>
  <calcPr iterateCount="100" refMode="A1" iterate="false" iterateDelta="0.0001"/>
  <extLst>
    <ext xmlns:loext="http://schemas.libreoffice.org/" uri="{7626C862-2A13-11E5-B345-FEFF819CDC9F}">
      <loext:extCalcPr stringRefSyntax="ExcelA1"/>
    </ext>
  </extLst>
</workbook>
</file>

<file path=xl/comments1.xml><?xml version="1.0" encoding="utf-8"?>
<comments xmlns="http://schemas.openxmlformats.org/spreadsheetml/2006/main" xmlns:xdr="http://schemas.openxmlformats.org/drawingml/2006/spreadsheetDrawing">
  <authors>
    <author>Autoría desconocida</author>
  </authors>
  <commentList>
    <comment ref="B2" authorId="0">
      <text>
        <r>
          <rPr>
            <sz val="10"/>
            <rFont val="Arial"/>
            <family val="2"/>
          </rPr>
          <t xml:space="preserve">1. Introduzca los datos del centro y del curso académico
</t>
        </r>
        <r>
          <rPr>
            <sz val="14"/>
            <color rgb="FFFF0000"/>
            <rFont val="Calibri"/>
            <family val="2"/>
            <charset val="1"/>
          </rPr>
          <t xml:space="preserve">2. Introduzca los Apellidos y el Nombre del alumno, Curso, Grupo y Etapa.
3. Introduzca los percentiles en la columna correspondiente al número del alumno (NO INTRODUZCA EL DATO RAZONAMIENTO EN BADYG)
4. Si lo hace por FACTORES en Badyg, introduzca los datos en las CASILLAS ROJA, e INCLUYA MEMORIA Y ATENCIÓN-DIFERENCIAS.
5. Sí lo hace por ÍNDICE en WISC, introduzca los datos SÓLO EN LAS CASILLAS EN ROJO
6. Una vez cumplimentados los datos de los test, váyase a la hoja del alumno/a correspondiente y obtendrá el perfil de acuerdo con los datos introducidos.
7. Para saber qué pruebas se han enlazado con los MACROPROCESOS váyase a la hoja PROCESOS.</t>
        </r>
      </text>
    </comment>
    <comment ref="C16" authorId="0">
      <text>
        <r>
          <rPr>
            <sz val="10"/>
            <rFont val="Arial"/>
            <family val="2"/>
          </rPr>
          <t xml:space="preserve">- Analogías Verbales
</t>
        </r>
        <r>
          <rPr>
            <sz val="14"/>
            <color rgb="FFFF0000"/>
            <rFont val="Calibri"/>
            <family val="2"/>
            <charset val="1"/>
          </rPr>
          <t xml:space="preserve">- Cierre de Oraciones</t>
        </r>
      </text>
    </comment>
    <comment ref="C17" authorId="0">
      <text>
        <r>
          <rPr>
            <sz val="10"/>
            <rFont val="Arial"/>
            <family val="2"/>
          </rPr>
          <t xml:space="preserve">- Series numéricas
</t>
        </r>
        <r>
          <rPr>
            <sz val="14"/>
            <color rgb="FFFF0000"/>
            <rFont val="Calibri"/>
            <family val="2"/>
            <charset val="1"/>
          </rPr>
          <t xml:space="preserve">- Problemas Numéricos</t>
        </r>
      </text>
    </comment>
    <comment ref="C18" authorId="0">
      <text>
        <r>
          <rPr>
            <sz val="10"/>
            <rFont val="Arial"/>
            <family val="2"/>
          </rPr>
          <t xml:space="preserve">- Matrices Lógicas
</t>
        </r>
        <r>
          <rPr>
            <sz val="14"/>
            <color rgb="FFFF0000"/>
            <rFont val="Calibri"/>
            <family val="2"/>
            <charset val="1"/>
          </rPr>
          <t xml:space="preserve">- Encaje de Figuras
</t>
        </r>
      </text>
    </comment>
    <comment ref="C28" authorId="0">
      <text>
        <r>
          <rPr>
            <sz val="10"/>
            <rFont val="Arial"/>
            <family val="2"/>
          </rPr>
          <t xml:space="preserve">- Relaciones analógicas
</t>
        </r>
        <r>
          <rPr>
            <sz val="14"/>
            <color rgb="FFFF0000"/>
            <rFont val="Calibri"/>
            <family val="2"/>
            <charset val="1"/>
          </rPr>
          <t xml:space="preserve">E1: Órdenes verbales / E2: Cierre oraciones</t>
        </r>
      </text>
    </comment>
    <comment ref="C29" authorId="0">
      <text>
        <r>
          <rPr>
            <sz val="10"/>
            <rFont val="Arial"/>
            <family val="2"/>
          </rPr>
          <t xml:space="preserve">- Cálculo numérico
</t>
        </r>
        <r>
          <rPr>
            <sz val="14"/>
            <color rgb="FFFF0000"/>
            <rFont val="Calibri"/>
            <family val="2"/>
            <charset val="1"/>
          </rPr>
          <t xml:space="preserve">- Problemas numéricos</t>
        </r>
      </text>
    </comment>
    <comment ref="C30" authorId="0">
      <text>
        <r>
          <rPr>
            <sz val="10"/>
            <rFont val="Arial"/>
            <family val="2"/>
          </rPr>
          <t xml:space="preserve">- Matrices Lógicas
</t>
        </r>
        <r>
          <rPr>
            <sz val="14"/>
            <color rgb="FFFF0000"/>
            <rFont val="Calibri"/>
            <family val="2"/>
            <charset val="1"/>
          </rPr>
          <t xml:space="preserve">- Figuras giradas
</t>
        </r>
      </text>
    </comment>
    <comment ref="C36" authorId="0">
      <text>
        <r>
          <rPr>
            <sz val="10"/>
            <rFont val="Arial"/>
            <family val="2"/>
          </rPr>
          <t xml:space="preserve">ICV:
</t>
        </r>
        <r>
          <rPr>
            <b val="true"/>
            <sz val="14"/>
            <color rgb="FFFF0000"/>
            <rFont val="Calibri"/>
            <family val="2"/>
            <charset val="1"/>
          </rPr>
          <t xml:space="preserve">- Semejanzas
- Vocabulario
</t>
        </r>
        <r>
          <rPr>
            <sz val="14"/>
            <color rgb="FFFF0000"/>
            <rFont val="Calibri"/>
            <family val="2"/>
            <charset val="1"/>
          </rPr>
          <t xml:space="preserve">- (Información)
- (Comprensión)
</t>
        </r>
      </text>
    </comment>
    <comment ref="C40" authorId="0">
      <text>
        <r>
          <rPr>
            <sz val="10"/>
            <rFont val="Arial"/>
            <family val="2"/>
          </rPr>
          <t xml:space="preserve">IVE:
</t>
        </r>
        <r>
          <rPr>
            <sz val="14"/>
            <color rgb="FFFF0000"/>
            <rFont val="Calibri"/>
            <family val="2"/>
            <charset val="1"/>
          </rPr>
          <t xml:space="preserve">-</t>
        </r>
        <r>
          <rPr>
            <b val="true"/>
            <sz val="14"/>
            <color rgb="FFFF0000"/>
            <rFont val="Calibri"/>
            <family val="2"/>
            <charset val="1"/>
          </rPr>
          <t xml:space="preserve">Cubos
</t>
        </r>
        <r>
          <rPr>
            <sz val="14"/>
            <color rgb="FFFF0000"/>
            <rFont val="Calibri"/>
            <family val="2"/>
            <charset val="1"/>
          </rPr>
          <t xml:space="preserve">- Puzles Visuales
</t>
        </r>
      </text>
    </comment>
    <comment ref="C42" authorId="0">
      <text>
        <r>
          <rPr>
            <sz val="10"/>
            <rFont val="Arial"/>
            <family val="2"/>
          </rPr>
          <t xml:space="preserve">IRF:
</t>
        </r>
        <r>
          <rPr>
            <b val="true"/>
            <sz val="14"/>
            <color rgb="FFFF0000"/>
            <rFont val="Calibri"/>
            <family val="2"/>
            <charset val="1"/>
          </rPr>
          <t xml:space="preserve">- Matrices
- Balanzas
</t>
        </r>
        <r>
          <rPr>
            <sz val="14"/>
            <color rgb="FFFF0000"/>
            <rFont val="Calibri"/>
            <family val="2"/>
            <charset val="1"/>
          </rPr>
          <t xml:space="preserve">(Aritmética)
</t>
        </r>
      </text>
    </comment>
    <comment ref="C44" authorId="0">
      <text>
        <r>
          <rPr>
            <sz val="10"/>
            <rFont val="Arial"/>
            <family val="2"/>
          </rPr>
          <t xml:space="preserve">IRC:
</t>
        </r>
        <r>
          <rPr>
            <sz val="14"/>
            <color rgb="FFFF0000"/>
            <rFont val="Calibri"/>
            <family val="2"/>
            <charset val="1"/>
          </rPr>
          <t xml:space="preserve">- Aritmética
- Balanzas
</t>
        </r>
      </text>
    </comment>
    <comment ref="C46" authorId="0">
      <text>
        <r>
          <rPr>
            <sz val="10"/>
            <rFont val="Arial"/>
            <family val="2"/>
          </rPr>
          <t xml:space="preserve">IMT:
</t>
        </r>
        <r>
          <rPr>
            <b val="true"/>
            <sz val="14"/>
            <color rgb="FFFF0000"/>
            <rFont val="Calibri"/>
            <family val="2"/>
            <charset val="1"/>
          </rPr>
          <t xml:space="preserve">- Dígitos
</t>
        </r>
        <r>
          <rPr>
            <sz val="14"/>
            <color rgb="FFFF0000"/>
            <rFont val="Calibri"/>
            <family val="2"/>
            <charset val="1"/>
          </rPr>
          <t xml:space="preserve">- Span de dibujos
(Letras y números)
</t>
        </r>
      </text>
    </comment>
    <comment ref="C48" authorId="0">
      <text>
        <r>
          <rPr>
            <sz val="10"/>
            <rFont val="Arial"/>
            <family val="2"/>
          </rPr>
          <t xml:space="preserve">IVP:
</t>
        </r>
        <r>
          <rPr>
            <b val="true"/>
            <sz val="14"/>
            <color rgb="FFFF0000"/>
            <rFont val="Calibri"/>
            <family val="2"/>
            <charset val="1"/>
          </rPr>
          <t xml:space="preserve">- Claves
</t>
        </r>
        <r>
          <rPr>
            <sz val="14"/>
            <color rgb="FFFF0000"/>
            <rFont val="Calibri"/>
            <family val="2"/>
            <charset val="1"/>
          </rPr>
          <t xml:space="preserve">- Búsqueda de símbolos
- (Cancelación)</t>
        </r>
      </text>
    </comment>
    <comment ref="D12" authorId="0">
      <text>
        <r>
          <rPr>
            <sz val="10"/>
            <rFont val="Arial"/>
            <family val="2"/>
          </rPr>
          <t xml:space="preserve">- Analogías Verbales
</t>
        </r>
        <r>
          <rPr>
            <sz val="14"/>
            <color rgb="FFFF0000"/>
            <rFont val="Calibri"/>
            <family val="2"/>
            <charset val="1"/>
          </rPr>
          <t xml:space="preserve">- Series Numéricas
- Matrices Lógicas
</t>
        </r>
      </text>
    </comment>
    <comment ref="D24" authorId="0">
      <text>
        <r>
          <rPr>
            <sz val="10"/>
            <rFont val="Arial"/>
            <family val="2"/>
          </rPr>
          <t xml:space="preserve">- Relaciones analógicas
</t>
        </r>
        <r>
          <rPr>
            <sz val="14"/>
            <color rgb="FFFF0000"/>
            <rFont val="Calibri"/>
            <family val="2"/>
            <charset val="1"/>
          </rPr>
          <t xml:space="preserve">- Problemas numéricos
- Matrices Lógicas
</t>
        </r>
      </text>
    </comment>
  </commentList>
</comments>
</file>

<file path=xl/comments10.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
</t>
        </r>
      </text>
    </comment>
    <comment ref="L40" authorId="0">
      <text>
        <r>
          <rPr>
            <sz val="10"/>
            <rFont val="Arial"/>
            <family val="2"/>
          </rPr>
          <t xml:space="preserve">Combinaciones del número de la celda L22 tomados tres a tres
</t>
        </r>
      </text>
    </comment>
  </commentList>
</comments>
</file>

<file path=xl/comments11.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
</t>
        </r>
      </text>
    </comment>
    <comment ref="L40" authorId="0">
      <text>
        <r>
          <rPr>
            <sz val="10"/>
            <rFont val="Arial"/>
            <family val="2"/>
          </rPr>
          <t xml:space="preserve">Combinaciones del número de la celda L22 tomados tres a tres
</t>
        </r>
      </text>
    </comment>
  </commentList>
</comments>
</file>

<file path=xl/comments12.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
</t>
        </r>
      </text>
    </comment>
    <comment ref="L40" authorId="0">
      <text>
        <r>
          <rPr>
            <sz val="10"/>
            <rFont val="Arial"/>
            <family val="2"/>
          </rPr>
          <t xml:space="preserve">Combinaciones del número de la celda L22 tomados tres a tres
</t>
        </r>
      </text>
    </comment>
  </commentList>
</comments>
</file>

<file path=xl/comments3.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 80
</t>
        </r>
      </text>
    </comment>
    <comment ref="L40" authorId="0">
      <text>
        <r>
          <rPr>
            <sz val="10"/>
            <rFont val="Arial"/>
            <family val="2"/>
          </rPr>
          <t xml:space="preserve">Combinaciones del número de la celda L22 tomados tres a tres</t>
        </r>
      </text>
    </comment>
  </commentList>
</comments>
</file>

<file path=xl/comments4.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mayores de 80</t>
        </r>
      </text>
    </comment>
    <comment ref="L40" authorId="0">
      <text>
        <r>
          <rPr>
            <sz val="10"/>
            <rFont val="Arial"/>
            <family val="2"/>
          </rPr>
          <t xml:space="preserve">Combinaciones del número de la celda L22 tomados tres a tres</t>
        </r>
      </text>
    </comment>
  </commentList>
</comments>
</file>

<file path=xl/comments5.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t>
        </r>
      </text>
    </comment>
    <comment ref="L40" authorId="0">
      <text>
        <r>
          <rPr>
            <sz val="10"/>
            <rFont val="Arial"/>
            <family val="2"/>
          </rPr>
          <t xml:space="preserve">Combinaciones del número de la celda L22 tomados tres a tres
</t>
        </r>
      </text>
    </comment>
  </commentList>
</comments>
</file>

<file path=xl/comments6.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
</t>
        </r>
      </text>
    </comment>
    <comment ref="L40" authorId="0">
      <text>
        <r>
          <rPr>
            <sz val="10"/>
            <rFont val="Arial"/>
            <family val="2"/>
          </rPr>
          <t xml:space="preserve">Combinaciones del número de la celda L22 tomados tres a tres
</t>
        </r>
      </text>
    </comment>
  </commentList>
</comments>
</file>

<file path=xl/comments7.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
</t>
        </r>
      </text>
    </comment>
    <comment ref="L40" authorId="0">
      <text>
        <r>
          <rPr>
            <sz val="10"/>
            <rFont val="Arial"/>
            <family val="2"/>
          </rPr>
          <t xml:space="preserve">Combinaciones del número de la celda L22 tomados tres a tres
</t>
        </r>
      </text>
    </comment>
  </commentList>
</comments>
</file>

<file path=xl/comments8.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
</t>
        </r>
      </text>
    </comment>
    <comment ref="L40" authorId="0">
      <text>
        <r>
          <rPr>
            <sz val="10"/>
            <rFont val="Arial"/>
            <family val="2"/>
          </rPr>
          <t xml:space="preserve">Combinaciones del número de la celda L22 tomados tres a tres
</t>
        </r>
      </text>
    </comment>
  </commentList>
</comments>
</file>

<file path=xl/comments9.xml><?xml version="1.0" encoding="utf-8"?>
<comments xmlns="http://schemas.openxmlformats.org/spreadsheetml/2006/main" xmlns:xdr="http://schemas.openxmlformats.org/drawingml/2006/spreadsheetDrawing">
  <authors>
    <author>Autoría desconocida</author>
  </authors>
  <commentList>
    <comment ref="L23" authorId="0">
      <text>
        <r>
          <rPr>
            <sz val="10"/>
            <rFont val="Arial"/>
            <family val="2"/>
          </rPr>
          <t xml:space="preserve">Tres o más macroprocesos &gt;80
</t>
        </r>
      </text>
    </comment>
    <comment ref="L40" authorId="0">
      <text>
        <r>
          <rPr>
            <sz val="10"/>
            <rFont val="Arial"/>
            <family val="2"/>
          </rPr>
          <t xml:space="preserve">Combinaciones del número de la celda L22 tomados tres a tres
</t>
        </r>
      </text>
    </comment>
  </commentList>
</comments>
</file>

<file path=xl/sharedStrings.xml><?xml version="1.0" encoding="utf-8"?>
<sst xmlns="http://schemas.openxmlformats.org/spreadsheetml/2006/main" count="894" uniqueCount="175">
  <si>
    <t xml:space="preserve">INFORMACIÓN RELEVANTE</t>
  </si>
  <si>
    <t xml:space="preserve">INTRODUZCA LOS CENTILES EN LA COLUMNA CORRESPONDIENTE: DETECCIÓN ALTAS CAPACIDADES</t>
  </si>
  <si>
    <t xml:space="preserve">CENTRO: </t>
  </si>
  <si>
    <t xml:space="preserve">IES ""</t>
  </si>
  <si>
    <t xml:space="preserve">CURSO:</t>
  </si>
  <si>
    <t xml:space="preserve">CURSO ESCOLAR</t>
  </si>
  <si>
    <t xml:space="preserve">CURSO</t>
  </si>
  <si>
    <t xml:space="preserve">GRUPO</t>
  </si>
  <si>
    <t xml:space="preserve">ETAPA</t>
  </si>
  <si>
    <t xml:space="preserve">Versión: EV3N</t>
  </si>
  <si>
    <t xml:space="preserve">Número</t>
  </si>
  <si>
    <t xml:space="preserve">ALUMNADO</t>
  </si>
  <si>
    <t xml:space="preserve">Curso</t>
  </si>
  <si>
    <t xml:space="preserve">Grupo</t>
  </si>
  <si>
    <t xml:space="preserve">Etapa</t>
  </si>
  <si>
    <t xml:space="preserve">24/25</t>
  </si>
  <si>
    <t xml:space="preserve">1º</t>
  </si>
  <si>
    <t xml:space="preserve">A</t>
  </si>
  <si>
    <t xml:space="preserve">PRIMARIA</t>
  </si>
  <si>
    <t xml:space="preserve">RAVEN</t>
  </si>
  <si>
    <t xml:space="preserve">25/26</t>
  </si>
  <si>
    <t xml:space="preserve">2º</t>
  </si>
  <si>
    <t xml:space="preserve">B</t>
  </si>
  <si>
    <t xml:space="preserve">ESO</t>
  </si>
  <si>
    <t xml:space="preserve">Matrices</t>
  </si>
  <si>
    <t xml:space="preserve">26/27</t>
  </si>
  <si>
    <t xml:space="preserve">3º</t>
  </si>
  <si>
    <t xml:space="preserve">C</t>
  </si>
  <si>
    <t xml:space="preserve">BACH.</t>
  </si>
  <si>
    <t xml:space="preserve">27/28</t>
  </si>
  <si>
    <t xml:space="preserve">4º</t>
  </si>
  <si>
    <t xml:space="preserve">D</t>
  </si>
  <si>
    <t xml:space="preserve">CFGM</t>
  </si>
  <si>
    <t xml:space="preserve">K-BIT</t>
  </si>
  <si>
    <t xml:space="preserve">28/29</t>
  </si>
  <si>
    <t xml:space="preserve">5º</t>
  </si>
  <si>
    <t xml:space="preserve">E</t>
  </si>
  <si>
    <t xml:space="preserve">Vocabulario</t>
  </si>
  <si>
    <t xml:space="preserve">6º</t>
  </si>
  <si>
    <t xml:space="preserve">F</t>
  </si>
  <si>
    <t xml:space="preserve">G</t>
  </si>
  <si>
    <t xml:space="preserve">BADYG M (Factores)</t>
  </si>
  <si>
    <t xml:space="preserve">Razonamiento </t>
  </si>
  <si>
    <t xml:space="preserve">Analogías verbales</t>
  </si>
  <si>
    <t xml:space="preserve">RAVEN 2</t>
  </si>
  <si>
    <t xml:space="preserve">Series numéricas</t>
  </si>
  <si>
    <t xml:space="preserve">Matrices lógicas</t>
  </si>
  <si>
    <t xml:space="preserve">BADYG  E3 - M</t>
  </si>
  <si>
    <t xml:space="preserve">Cierre de oraciones</t>
  </si>
  <si>
    <t xml:space="preserve">F. Verbal </t>
  </si>
  <si>
    <t xml:space="preserve">VÍDEO EXPLICATIVO:</t>
  </si>
  <si>
    <t xml:space="preserve">BADYG E3  (Pruebas)</t>
  </si>
  <si>
    <t xml:space="preserve">Problemas numéricos</t>
  </si>
  <si>
    <t xml:space="preserve">F. Numérico </t>
  </si>
  <si>
    <t xml:space="preserve">BADYG E3 (Factores)</t>
  </si>
  <si>
    <t xml:space="preserve">Encaje de figuras</t>
  </si>
  <si>
    <t xml:space="preserve">F. Espacial </t>
  </si>
  <si>
    <t xml:space="preserve">BADYG M (Pruebas)</t>
  </si>
  <si>
    <t xml:space="preserve">Memoria auditiva de relato</t>
  </si>
  <si>
    <t xml:space="preserve">Memoria visual ortográfica</t>
  </si>
  <si>
    <t xml:space="preserve">Atención-Diferencias</t>
  </si>
  <si>
    <t xml:space="preserve">BADYG  E1- E2</t>
  </si>
  <si>
    <t xml:space="preserve">BADYG E1  (Pruebas)</t>
  </si>
  <si>
    <t xml:space="preserve">BADYG E1 (Factores)</t>
  </si>
  <si>
    <t xml:space="preserve">BADYG E2  (Pruebas)</t>
  </si>
  <si>
    <t xml:space="preserve">E1/E2: Relaciones analógicas</t>
  </si>
  <si>
    <t xml:space="preserve">BADYG E2  (Factores)</t>
  </si>
  <si>
    <t xml:space="preserve">E1/E2: Problemas numéricos</t>
  </si>
  <si>
    <t xml:space="preserve">E1/E2: Matrices lógicas</t>
  </si>
  <si>
    <t xml:space="preserve">E1 Órd. verbales / E2 Cierre Oraciones</t>
  </si>
  <si>
    <t xml:space="preserve">Cálculo numérico</t>
  </si>
  <si>
    <t xml:space="preserve">E1/E2: Figuras giradas</t>
  </si>
  <si>
    <t xml:space="preserve">E1 Me. visoauditiva / E2: M. auditiva re. </t>
  </si>
  <si>
    <t xml:space="preserve">VERSIÓN: EVN</t>
  </si>
  <si>
    <t xml:space="preserve">E2: Memoria visual ortográfica</t>
  </si>
  <si>
    <t xml:space="preserve">E1: Discri. / E2: Atención-Diferencias</t>
  </si>
  <si>
    <t xml:space="preserve">GÉNIALLY EXPLICATIVO</t>
  </si>
  <si>
    <t xml:space="preserve">WISC V (Índices)</t>
  </si>
  <si>
    <t xml:space="preserve">WISC V</t>
  </si>
  <si>
    <t xml:space="preserve">Semejanzas</t>
  </si>
  <si>
    <t xml:space="preserve">Comprensión verbal </t>
  </si>
  <si>
    <t xml:space="preserve">WISC V (Pruebas)</t>
  </si>
  <si>
    <t xml:space="preserve">(Información)</t>
  </si>
  <si>
    <t xml:space="preserve">(Comprensión)</t>
  </si>
  <si>
    <t xml:space="preserve">EFAI</t>
  </si>
  <si>
    <t xml:space="preserve">Cubos</t>
  </si>
  <si>
    <t xml:space="preserve">Visoespacial </t>
  </si>
  <si>
    <t xml:space="preserve">EFAI 2</t>
  </si>
  <si>
    <t xml:space="preserve">Puzzles visuales</t>
  </si>
  <si>
    <t xml:space="preserve">EFAI 3</t>
  </si>
  <si>
    <t xml:space="preserve">Razonamiento fluido </t>
  </si>
  <si>
    <t xml:space="preserve">Balanzas</t>
  </si>
  <si>
    <t xml:space="preserve">(Aritmética)</t>
  </si>
  <si>
    <t xml:space="preserve">Razona. cuantitativo </t>
  </si>
  <si>
    <t xml:space="preserve">Dígitos</t>
  </si>
  <si>
    <t xml:space="preserve">Span de dibujos</t>
  </si>
  <si>
    <t xml:space="preserve">Memoria de trabajo </t>
  </si>
  <si>
    <t xml:space="preserve">(Letras y números)</t>
  </si>
  <si>
    <t xml:space="preserve">Claves</t>
  </si>
  <si>
    <t xml:space="preserve">Veloc. de procesamiento </t>
  </si>
  <si>
    <t xml:space="preserve">Búsqueda de símbolos</t>
  </si>
  <si>
    <t xml:space="preserve">(Cancelación)</t>
  </si>
  <si>
    <t xml:space="preserve">Aptitud espacial</t>
  </si>
  <si>
    <t xml:space="preserve">Aptitud numérica</t>
  </si>
  <si>
    <t xml:space="preserve">Razonamiento abstracto</t>
  </si>
  <si>
    <t xml:space="preserve">Aptitud verbal</t>
  </si>
  <si>
    <t xml:space="preserve">Memoria</t>
  </si>
  <si>
    <t xml:space="preserve">RIAS</t>
  </si>
  <si>
    <t xml:space="preserve">Índice de inteligencia verbal</t>
  </si>
  <si>
    <t xml:space="preserve">Índice de inteligencia no verbal</t>
  </si>
  <si>
    <t xml:space="preserve">Índice de memoria</t>
  </si>
  <si>
    <t xml:space="preserve">RIST</t>
  </si>
  <si>
    <t xml:space="preserve">Adivinanzas</t>
  </si>
  <si>
    <t xml:space="preserve">Categorías</t>
  </si>
  <si>
    <t xml:space="preserve">CREATIVIDAD</t>
  </si>
  <si>
    <t xml:space="preserve">CREA</t>
  </si>
  <si>
    <t xml:space="preserve">PIC-J</t>
  </si>
  <si>
    <t xml:space="preserve">TORRANCE</t>
  </si>
  <si>
    <t xml:space="preserve">PVEC4</t>
  </si>
  <si>
    <t xml:space="preserve">TCI (Creatividad Infantil)</t>
  </si>
  <si>
    <t xml:space="preserve">Estaremos encantados de que nos hagas cualquier aportación o sugerencia. Contacta a través de X: @parri57, o bien a través del canal de youtube: Orientación Educativa y TIC: @oriedufranrive</t>
  </si>
  <si>
    <t xml:space="preserve">PERFIL DEL ALUMNADO CON ALTAS CAPACIDADES</t>
  </si>
  <si>
    <t xml:space="preserve">CURSO: </t>
  </si>
  <si>
    <t xml:space="preserve">MACROPROCESOS</t>
  </si>
  <si>
    <t xml:space="preserve">Creatividad</t>
  </si>
  <si>
    <t xml:space="preserve">Razon. Lógico</t>
  </si>
  <si>
    <t xml:space="preserve">G. Perceptual</t>
  </si>
  <si>
    <t xml:space="preserve">G. Memoria</t>
  </si>
  <si>
    <t xml:space="preserve">R. Verbal</t>
  </si>
  <si>
    <t xml:space="preserve">R. Matemático</t>
  </si>
  <si>
    <t xml:space="preserve">A. Espacial</t>
  </si>
  <si>
    <t xml:space="preserve">GRUPO: </t>
  </si>
  <si>
    <t xml:space="preserve">PRUEBAS APLICADAS</t>
  </si>
  <si>
    <t xml:space="preserve">DESVIACIÓN DE DATOS</t>
  </si>
  <si>
    <t xml:space="preserve">R. Lógico</t>
  </si>
  <si>
    <t xml:space="preserve"> Perceptual</t>
  </si>
  <si>
    <t xml:space="preserve">Matemático</t>
  </si>
  <si>
    <t xml:space="preserve">Espacial</t>
  </si>
  <si>
    <t xml:space="preserve">PERCENTILES PROMEDIO</t>
  </si>
  <si>
    <t xml:space="preserve">PERCENTILES DE ALTAS CAPACIDADES</t>
  </si>
  <si>
    <t xml:space="preserve"> Perceptual</t>
  </si>
  <si>
    <t xml:space="preserve">MÍNIMO</t>
  </si>
  <si>
    <t xml:space="preserve">MÁXIMO</t>
  </si>
  <si>
    <t xml:space="preserve">COLOR</t>
  </si>
  <si>
    <t xml:space="preserve">SOBREDOTACIÓN</t>
  </si>
  <si>
    <t xml:space="preserve">&gt;75</t>
  </si>
  <si>
    <t xml:space="preserve">GRIS</t>
  </si>
  <si>
    <t xml:space="preserve">TALENTO COMPLEJO</t>
  </si>
  <si>
    <t xml:space="preserve">TRES O MÁS MACROPROCESOS SON MAYORES DE 80 (Abajo ejemplificaciones)</t>
  </si>
  <si>
    <t xml:space="preserve">VERDE</t>
  </si>
  <si>
    <t xml:space="preserve">Talento Académico</t>
  </si>
  <si>
    <t xml:space="preserve">&gt;80</t>
  </si>
  <si>
    <t xml:space="preserve">AZUL</t>
  </si>
  <si>
    <t xml:space="preserve">Talento Artístico</t>
  </si>
  <si>
    <t xml:space="preserve">ROJO</t>
  </si>
  <si>
    <t xml:space="preserve">TALENTO SIMPLE</t>
  </si>
  <si>
    <t xml:space="preserve">UN MACROPROCESO MAYOR DE 95 (Abajo ejemplificaciones)</t>
  </si>
  <si>
    <t xml:space="preserve">Talento matemático</t>
  </si>
  <si>
    <t xml:space="preserve">&gt;95</t>
  </si>
  <si>
    <t xml:space="preserve">Talento Verbal</t>
  </si>
  <si>
    <t xml:space="preserve">Talento Lógico</t>
  </si>
  <si>
    <t xml:space="preserve">Talento Creativo</t>
  </si>
  <si>
    <t xml:space="preserve">PERFIL PRESENTADO</t>
  </si>
  <si>
    <t xml:space="preserve">Sobredotación</t>
  </si>
  <si>
    <t xml:space="preserve">T.C. Académico</t>
  </si>
  <si>
    <t xml:space="preserve">T.C. Artístico</t>
  </si>
  <si>
    <t xml:space="preserve">T.C. (=&gt;3 MP &gt;80)</t>
  </si>
  <si>
    <t xml:space="preserve">T.S. Matemático</t>
  </si>
  <si>
    <t xml:space="preserve">T.S. Verbal</t>
  </si>
  <si>
    <t xml:space="preserve">T.S. Lógico</t>
  </si>
  <si>
    <t xml:space="preserve">T.S. Creativo</t>
  </si>
  <si>
    <t xml:space="preserve">T.S. (1 ó 2  MP &gt;95)</t>
  </si>
  <si>
    <t xml:space="preserve">Perceptual</t>
  </si>
  <si>
    <t xml:space="preserve">T.S. (1 ó 2 MP &gt;95)</t>
  </si>
  <si>
    <t xml:space="preserve">TRES O MAS MACROPROCESOS SON MAYORES DE 80 (Abajo ejemplificaciones)</t>
  </si>
</sst>
</file>

<file path=xl/styles.xml><?xml version="1.0" encoding="utf-8"?>
<styleSheet xmlns="http://schemas.openxmlformats.org/spreadsheetml/2006/main">
  <numFmts count="6">
    <numFmt numFmtId="164" formatCode="General"/>
    <numFmt numFmtId="165" formatCode="0.00;[RED]0.00"/>
    <numFmt numFmtId="166" formatCode="General"/>
    <numFmt numFmtId="167" formatCode="_-* #,##0.00_-;\-* #,##0.00_-;_-* \-??_-;_-@_-"/>
    <numFmt numFmtId="168" formatCode="_(* #,##0.00_);_(* \(#,##0.00\);_(* \-??_);_(@_)"/>
    <numFmt numFmtId="169" formatCode="0.00"/>
  </numFmts>
  <fonts count="38">
    <font>
      <sz val="12"/>
      <color theme="1"/>
      <name val="Calibri"/>
      <family val="2"/>
      <charset val="1"/>
    </font>
    <font>
      <sz val="10"/>
      <name val="Arial"/>
      <family val="0"/>
    </font>
    <font>
      <sz val="10"/>
      <name val="Arial"/>
      <family val="0"/>
    </font>
    <font>
      <sz val="10"/>
      <name val="Arial"/>
      <family val="0"/>
    </font>
    <font>
      <sz val="18"/>
      <color rgb="FFFF0000"/>
      <name val="Calibri"/>
      <family val="2"/>
      <charset val="1"/>
    </font>
    <font>
      <b val="true"/>
      <sz val="15"/>
      <color theme="1"/>
      <name val="Calibri"/>
      <family val="2"/>
      <charset val="1"/>
    </font>
    <font>
      <b val="true"/>
      <sz val="12"/>
      <color theme="1"/>
      <name val="Calibri"/>
      <family val="2"/>
      <charset val="1"/>
    </font>
    <font>
      <b val="true"/>
      <sz val="12"/>
      <color rgb="FFFF0000"/>
      <name val="Calibri"/>
      <family val="2"/>
      <charset val="1"/>
    </font>
    <font>
      <b val="true"/>
      <sz val="9"/>
      <color rgb="FFFF0000"/>
      <name val="Calibri"/>
      <family val="2"/>
      <charset val="1"/>
    </font>
    <font>
      <sz val="12"/>
      <color rgb="FFFF0000"/>
      <name val="Calibri (Cuerpo)"/>
      <family val="0"/>
      <charset val="1"/>
    </font>
    <font>
      <sz val="12"/>
      <color rgb="FFFF0000"/>
      <name val="Calibri"/>
      <family val="2"/>
      <charset val="1"/>
    </font>
    <font>
      <u val="single"/>
      <sz val="12"/>
      <color theme="10"/>
      <name val="Calibri"/>
      <family val="2"/>
      <charset val="1"/>
    </font>
    <font>
      <sz val="12"/>
      <color theme="1"/>
      <name val="Arial"/>
      <family val="2"/>
      <charset val="1"/>
    </font>
    <font>
      <sz val="8"/>
      <color theme="1"/>
      <name val="Arial"/>
      <family val="2"/>
      <charset val="1"/>
    </font>
    <font>
      <sz val="10"/>
      <name val="Arial"/>
      <family val="2"/>
    </font>
    <font>
      <sz val="14"/>
      <color rgb="FFFF0000"/>
      <name val="Calibri"/>
      <family val="2"/>
      <charset val="1"/>
    </font>
    <font>
      <b val="true"/>
      <sz val="14"/>
      <color rgb="FFFF0000"/>
      <name val="Calibri"/>
      <family val="2"/>
      <charset val="1"/>
    </font>
    <font>
      <sz val="11"/>
      <color theme="1"/>
      <name val="Calibri"/>
      <family val="2"/>
      <charset val="1"/>
    </font>
    <font>
      <b val="true"/>
      <sz val="12"/>
      <color rgb="FFFF0000"/>
      <name val="Calibri (Cuerpo)"/>
      <family val="0"/>
      <charset val="1"/>
    </font>
    <font>
      <b val="true"/>
      <sz val="10"/>
      <color theme="1"/>
      <name val="Calibri"/>
      <family val="2"/>
      <charset val="1"/>
    </font>
    <font>
      <sz val="10"/>
      <color rgb="FFFF0000"/>
      <name val="Calibri"/>
      <family val="2"/>
      <charset val="1"/>
    </font>
    <font>
      <b val="true"/>
      <sz val="10"/>
      <color rgb="FFFF0000"/>
      <name val="Calibri (Cuerpo)"/>
      <family val="0"/>
      <charset val="1"/>
    </font>
    <font>
      <sz val="10"/>
      <color theme="1"/>
      <name val="Calibri"/>
      <family val="2"/>
      <charset val="1"/>
    </font>
    <font>
      <sz val="9"/>
      <color rgb="FF000000"/>
      <name val="Arial"/>
      <family val="2"/>
      <charset val="1"/>
    </font>
    <font>
      <b val="true"/>
      <sz val="12"/>
      <color rgb="FF00B050"/>
      <name val="Calibri"/>
      <family val="2"/>
      <charset val="1"/>
    </font>
    <font>
      <b val="true"/>
      <sz val="12"/>
      <color theme="4"/>
      <name val="Calibri"/>
      <family val="2"/>
      <charset val="1"/>
    </font>
    <font>
      <b val="true"/>
      <sz val="12"/>
      <color rgb="FFC00000"/>
      <name val="Calibri"/>
      <family val="2"/>
      <charset val="1"/>
    </font>
    <font>
      <sz val="10"/>
      <color rgb="FF000000"/>
      <name val="Tahoma"/>
      <family val="2"/>
      <charset val="1"/>
    </font>
    <font>
      <b val="true"/>
      <sz val="14"/>
      <color rgb="FFFF0000"/>
      <name val="Calibri"/>
      <family val="2"/>
    </font>
    <font>
      <sz val="9"/>
      <color rgb="FF404040"/>
      <name val="Calibri"/>
      <family val="2"/>
    </font>
    <font>
      <sz val="9"/>
      <color rgb="FF595959"/>
      <name val="Calibri"/>
      <family val="2"/>
    </font>
    <font>
      <b val="true"/>
      <sz val="12"/>
      <color rgb="FF0070C0"/>
      <name val="Calibri"/>
      <family val="2"/>
      <charset val="1"/>
    </font>
    <font>
      <sz val="14"/>
      <color rgb="FFFF0000"/>
      <name val="Calibri"/>
      <family val="2"/>
    </font>
    <font>
      <sz val="9"/>
      <color rgb="FF000000"/>
      <name val="Calibri"/>
      <family val="2"/>
    </font>
    <font>
      <sz val="10"/>
      <color rgb="FF000000"/>
      <name val="Tahoma"/>
      <family val="0"/>
      <charset val="1"/>
    </font>
    <font>
      <b val="true"/>
      <sz val="9"/>
      <color rgb="FF000000"/>
      <name val="Calibri"/>
      <family val="2"/>
    </font>
    <font>
      <sz val="9"/>
      <color rgb="FF000000"/>
      <name val="Calibri"/>
      <family val="2"/>
      <charset val="1"/>
    </font>
    <font>
      <sz val="10"/>
      <color rgb="FF000000"/>
      <name val="Calibri"/>
      <family val="2"/>
      <charset val="1"/>
    </font>
  </fonts>
  <fills count="19">
    <fill>
      <patternFill patternType="none"/>
    </fill>
    <fill>
      <patternFill patternType="gray125"/>
    </fill>
    <fill>
      <patternFill patternType="solid">
        <fgColor theme="7"/>
        <bgColor rgb="FFFFD966"/>
      </patternFill>
    </fill>
    <fill>
      <patternFill patternType="solid">
        <fgColor theme="4" tint="0.7999"/>
        <bgColor rgb="FFDEEBF7"/>
      </patternFill>
    </fill>
    <fill>
      <patternFill patternType="solid">
        <fgColor theme="5" tint="0.7999"/>
        <bgColor rgb="FFFFF2CC"/>
      </patternFill>
    </fill>
    <fill>
      <patternFill patternType="solid">
        <fgColor theme="7" tint="0.7999"/>
        <bgColor rgb="FFFBE5D6"/>
      </patternFill>
    </fill>
    <fill>
      <patternFill patternType="solid">
        <fgColor theme="7" tint="0.5999"/>
        <bgColor rgb="FFFFF2CC"/>
      </patternFill>
    </fill>
    <fill>
      <patternFill patternType="solid">
        <fgColor theme="8" tint="0.5999"/>
        <bgColor rgb="FFB4C7E7"/>
      </patternFill>
    </fill>
    <fill>
      <patternFill patternType="solid">
        <fgColor theme="8" tint="0.7999"/>
        <bgColor rgb="FFDAE3F3"/>
      </patternFill>
    </fill>
    <fill>
      <patternFill patternType="solid">
        <fgColor theme="0"/>
        <bgColor rgb="FFEDEDED"/>
      </patternFill>
    </fill>
    <fill>
      <patternFill patternType="solid">
        <fgColor theme="9" tint="0.5999"/>
        <bgColor rgb="FFD9D9D9"/>
      </patternFill>
    </fill>
    <fill>
      <patternFill patternType="solid">
        <fgColor theme="9" tint="0.7999"/>
        <bgColor rgb="FFEDEDED"/>
      </patternFill>
    </fill>
    <fill>
      <patternFill patternType="solid">
        <fgColor theme="3" tint="0.5999"/>
        <bgColor rgb="FFB4C7E7"/>
      </patternFill>
    </fill>
    <fill>
      <patternFill patternType="solid">
        <fgColor theme="6" tint="0.7999"/>
        <bgColor rgb="FFDEEBF7"/>
      </patternFill>
    </fill>
    <fill>
      <patternFill patternType="solid">
        <fgColor rgb="FF00F5E7"/>
        <bgColor rgb="FF00FFFF"/>
      </patternFill>
    </fill>
    <fill>
      <patternFill patternType="solid">
        <fgColor rgb="FFD9F4FA"/>
        <bgColor rgb="FFDEEBF7"/>
      </patternFill>
    </fill>
    <fill>
      <patternFill patternType="solid">
        <fgColor theme="4" tint="0.5999"/>
        <bgColor rgb="FFBDD7EE"/>
      </patternFill>
    </fill>
    <fill>
      <patternFill patternType="solid">
        <fgColor theme="7" tint="0.3999"/>
        <bgColor rgb="FFFFE699"/>
      </patternFill>
    </fill>
    <fill>
      <patternFill patternType="solid">
        <fgColor theme="5" tint="0.5999"/>
        <bgColor rgb="FFFFE699"/>
      </patternFill>
    </fill>
  </fills>
  <borders count="94">
    <border diagonalUp="false" diagonalDown="false">
      <left/>
      <right/>
      <top/>
      <bottom/>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top style="medium"/>
      <bottom/>
      <diagonal/>
    </border>
    <border diagonalUp="false" diagonalDown="false">
      <left style="medium"/>
      <right style="thin"/>
      <top style="medium"/>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top style="medium"/>
      <bottom style="thin"/>
      <diagonal/>
    </border>
    <border diagonalUp="false" diagonalDown="false">
      <left style="medium"/>
      <right style="thin"/>
      <top/>
      <bottom style="medium"/>
      <diagonal/>
    </border>
    <border diagonalUp="false" diagonalDown="false">
      <left style="thin"/>
      <right style="thin"/>
      <top/>
      <bottom style="medium"/>
      <diagonal/>
    </border>
    <border diagonalUp="false" diagonalDown="false">
      <left style="thin"/>
      <right style="medium"/>
      <top/>
      <bottom style="medium"/>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bottom style="thin"/>
      <diagonal/>
    </border>
    <border diagonalUp="false" diagonalDown="false">
      <left/>
      <right style="hair"/>
      <top/>
      <bottom/>
      <diagonal/>
    </border>
    <border diagonalUp="false" diagonalDown="false">
      <left style="hair"/>
      <right style="hair"/>
      <top/>
      <bottom/>
      <diagonal/>
    </border>
    <border diagonalUp="false" diagonalDown="false">
      <left style="hair"/>
      <right/>
      <top/>
      <bottom/>
      <diagonal/>
    </border>
    <border diagonalUp="false" diagonalDown="false">
      <left style="thin"/>
      <right style="thin"/>
      <top/>
      <bottom style="thin"/>
      <diagonal/>
    </border>
    <border diagonalUp="false" diagonalDown="false">
      <left style="medium"/>
      <right style="thin"/>
      <top style="medium"/>
      <bottom/>
      <diagonal/>
    </border>
    <border diagonalUp="false" diagonalDown="false">
      <left/>
      <right/>
      <top style="medium"/>
      <bottom/>
      <diagonal/>
    </border>
    <border diagonalUp="false" diagonalDown="false">
      <left style="thin"/>
      <right style="medium"/>
      <top style="thin"/>
      <bottom style="thin"/>
      <diagonal/>
    </border>
    <border diagonalUp="false" diagonalDown="false">
      <left style="thin"/>
      <right style="medium"/>
      <top style="medium"/>
      <bottom style="thin"/>
      <diagonal/>
    </border>
    <border diagonalUp="false" diagonalDown="false">
      <left style="thin"/>
      <right/>
      <top/>
      <bottom style="medium"/>
      <diagonal/>
    </border>
    <border diagonalUp="false" diagonalDown="false">
      <left style="medium"/>
      <right style="medium"/>
      <top/>
      <botto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top style="medium"/>
      <bottom style="thin"/>
      <diagonal/>
    </border>
    <border diagonalUp="false" diagonalDown="false">
      <left style="medium">
        <color rgb="FFFF0000"/>
      </left>
      <right/>
      <top style="medium">
        <color rgb="FFFF0000"/>
      </top>
      <bottom style="medium">
        <color rgb="FFFF0000"/>
      </bottom>
      <diagonal/>
    </border>
    <border diagonalUp="false" diagonalDown="false">
      <left style="thin">
        <color rgb="FFFF0000"/>
      </left>
      <right style="medium">
        <color rgb="FFFF0000"/>
      </right>
      <top style="medium">
        <color rgb="FFFF0000"/>
      </top>
      <bottom style="medium">
        <color rgb="FFFF0000"/>
      </bottom>
      <diagonal/>
    </border>
    <border diagonalUp="false" diagonalDown="false">
      <left/>
      <right style="thin">
        <color rgb="FFFF0000"/>
      </right>
      <top/>
      <bottom style="thin">
        <color rgb="FFFF0000"/>
      </bottom>
      <diagonal/>
    </border>
    <border diagonalUp="false" diagonalDown="false">
      <left style="thin">
        <color rgb="FFFF0000"/>
      </left>
      <right style="thin">
        <color rgb="FFFF0000"/>
      </right>
      <top/>
      <bottom style="thin">
        <color rgb="FFFF0000"/>
      </bottom>
      <diagonal/>
    </border>
    <border diagonalUp="false" diagonalDown="false">
      <left style="thin">
        <color rgb="FFFF0000"/>
      </left>
      <right style="medium"/>
      <top/>
      <bottom style="thin">
        <color rgb="FFFF0000"/>
      </bottom>
      <diagonal/>
    </border>
    <border diagonalUp="false" diagonalDown="false">
      <left style="thin"/>
      <right style="thin"/>
      <top/>
      <bottom/>
      <diagonal/>
    </border>
    <border diagonalUp="false" diagonalDown="false">
      <left style="thin"/>
      <right style="medium"/>
      <top/>
      <bottom/>
      <diagonal/>
    </border>
    <border diagonalUp="false" diagonalDown="false">
      <left style="thin"/>
      <right style="thin"/>
      <top style="thin"/>
      <bottom style="medium"/>
      <diagonal/>
    </border>
    <border diagonalUp="false" diagonalDown="false">
      <left style="thin"/>
      <right/>
      <top style="thin"/>
      <bottom style="thin"/>
      <diagonal/>
    </border>
    <border diagonalUp="false" diagonalDown="false">
      <left style="thin"/>
      <right style="medium"/>
      <top style="thin"/>
      <bottom/>
      <diagonal/>
    </border>
    <border diagonalUp="false" diagonalDown="false">
      <left style="medium"/>
      <right/>
      <top style="thin"/>
      <bottom style="thin"/>
      <diagonal/>
    </border>
    <border diagonalUp="false" diagonalDown="false">
      <left style="thin"/>
      <right style="thin">
        <color rgb="FFFF0000"/>
      </right>
      <top style="thin">
        <color rgb="FFFF0000"/>
      </top>
      <bottom style="thin">
        <color rgb="FFFF0000"/>
      </bottom>
      <diagonal/>
    </border>
    <border diagonalUp="false" diagonalDown="false">
      <left style="thin">
        <color rgb="FFFF0000"/>
      </left>
      <right style="thin">
        <color rgb="FFFF0000"/>
      </right>
      <top style="thin">
        <color rgb="FFFF0000"/>
      </top>
      <bottom style="thin">
        <color rgb="FFFF0000"/>
      </bottom>
      <diagonal/>
    </border>
    <border diagonalUp="false" diagonalDown="false">
      <left style="thin">
        <color rgb="FFFF0000"/>
      </left>
      <right style="medium"/>
      <top style="thin">
        <color rgb="FFFF0000"/>
      </top>
      <bottom style="thin">
        <color rgb="FFFF0000"/>
      </bottom>
      <diagonal/>
    </border>
    <border diagonalUp="false" diagonalDown="false">
      <left style="medium">
        <color rgb="FFFF0000"/>
      </left>
      <right style="thin"/>
      <top style="medium">
        <color rgb="FFFF0000"/>
      </top>
      <bottom style="medium">
        <color rgb="FFFF0000"/>
      </bottom>
      <diagonal/>
    </border>
    <border diagonalUp="false" diagonalDown="false">
      <left style="medium">
        <color rgb="FFFF0000"/>
      </left>
      <right style="medium">
        <color rgb="FFFF0000"/>
      </right>
      <top style="medium">
        <color rgb="FFFF0000"/>
      </top>
      <bottom style="thin"/>
      <diagonal/>
    </border>
    <border diagonalUp="false" diagonalDown="false">
      <left/>
      <right style="thin"/>
      <top/>
      <bottom style="thin"/>
      <diagonal/>
    </border>
    <border diagonalUp="false" diagonalDown="false">
      <left style="medium">
        <color rgb="FFFF0000"/>
      </left>
      <right style="medium">
        <color rgb="FFFF0000"/>
      </right>
      <top/>
      <bottom/>
      <diagonal/>
    </border>
    <border diagonalUp="false" diagonalDown="false">
      <left/>
      <right style="thin"/>
      <top style="thin"/>
      <bottom style="thin"/>
      <diagonal/>
    </border>
    <border diagonalUp="false" diagonalDown="false">
      <left style="medium"/>
      <right/>
      <top style="thin"/>
      <bottom/>
      <diagonal/>
    </border>
    <border diagonalUp="false" diagonalDown="false">
      <left style="medium">
        <color rgb="FFFF0000"/>
      </left>
      <right style="medium">
        <color rgb="FFFF0000"/>
      </right>
      <top style="thin"/>
      <bottom/>
      <diagonal/>
    </border>
    <border diagonalUp="false" diagonalDown="false">
      <left/>
      <right style="thin"/>
      <top style="thin"/>
      <bottom/>
      <diagonal/>
    </border>
    <border diagonalUp="false" diagonalDown="false">
      <left style="thin"/>
      <right style="thin"/>
      <top style="thin"/>
      <bottom/>
      <diagonal/>
    </border>
    <border diagonalUp="false" diagonalDown="false">
      <left style="hair"/>
      <right style="hair"/>
      <top style="thin"/>
      <bottom style="thin"/>
      <diagonal/>
    </border>
    <border diagonalUp="false" diagonalDown="false">
      <left style="medium"/>
      <right/>
      <top style="thin"/>
      <bottom style="medium"/>
      <diagonal/>
    </border>
    <border diagonalUp="false" diagonalDown="false">
      <left style="medium">
        <color rgb="FFFF0000"/>
      </left>
      <right style="medium">
        <color rgb="FFFF0000"/>
      </right>
      <top style="thin"/>
      <bottom style="medium"/>
      <diagonal/>
    </border>
    <border diagonalUp="false" diagonalDown="false">
      <left/>
      <right style="thin"/>
      <top style="thin"/>
      <bottom style="medium"/>
      <diagonal/>
    </border>
    <border diagonalUp="false" diagonalDown="false">
      <left style="medium"/>
      <right/>
      <top/>
      <bottom/>
      <diagonal/>
    </border>
    <border diagonalUp="false" diagonalDown="false">
      <left style="medium">
        <color rgb="FFFF0000"/>
      </left>
      <right style="medium">
        <color rgb="FFFF0000"/>
      </right>
      <top style="medium">
        <color rgb="FFFF0000"/>
      </top>
      <bottom style="medium">
        <color rgb="FFFF0000"/>
      </bottom>
      <diagonal/>
    </border>
    <border diagonalUp="false" diagonalDown="false">
      <left/>
      <right style="thin"/>
      <top/>
      <bottom style="thin">
        <color rgb="FFFF0000"/>
      </bottom>
      <diagonal/>
    </border>
    <border diagonalUp="false" diagonalDown="false">
      <left style="thin"/>
      <right style="thin"/>
      <top/>
      <bottom style="thin">
        <color rgb="FFFF0000"/>
      </bottom>
      <diagonal/>
    </border>
    <border diagonalUp="false" diagonalDown="false">
      <left style="thin"/>
      <right/>
      <top/>
      <bottom style="thin"/>
      <diagonal/>
    </border>
    <border diagonalUp="false" diagonalDown="false">
      <left style="medium"/>
      <right style="thin"/>
      <top style="thin">
        <color rgb="FFFF0000"/>
      </top>
      <bottom style="thin"/>
      <diagonal/>
    </border>
    <border diagonalUp="false" diagonalDown="false">
      <left style="thin"/>
      <right/>
      <top style="thin"/>
      <bottom/>
      <diagonal/>
    </border>
    <border diagonalUp="false" diagonalDown="false">
      <left style="medium"/>
      <right style="thin"/>
      <top style="thin"/>
      <bottom style="thin">
        <color rgb="FFFF0000"/>
      </bottom>
      <diagonal/>
    </border>
    <border diagonalUp="false" diagonalDown="false">
      <left/>
      <right style="thin"/>
      <top style="thin">
        <color rgb="FFFF0000"/>
      </top>
      <bottom style="thin">
        <color rgb="FFFF0000"/>
      </bottom>
      <diagonal/>
    </border>
    <border diagonalUp="false" diagonalDown="false">
      <left style="thin"/>
      <right style="thin"/>
      <top style="thin">
        <color rgb="FFFF0000"/>
      </top>
      <bottom style="thin">
        <color rgb="FFFF0000"/>
      </bottom>
      <diagonal/>
    </border>
    <border diagonalUp="false" diagonalDown="false">
      <left style="thin"/>
      <right style="medium"/>
      <top style="medium">
        <color rgb="FFFF0000"/>
      </top>
      <bottom style="medium">
        <color rgb="FFFF0000"/>
      </bottom>
      <diagonal/>
    </border>
    <border diagonalUp="false" diagonalDown="false">
      <left/>
      <right style="thin"/>
      <top/>
      <bottom/>
      <diagonal/>
    </border>
    <border diagonalUp="false" diagonalDown="false">
      <left style="medium"/>
      <right style="thin"/>
      <top style="thin"/>
      <bottom/>
      <diagonal/>
    </border>
    <border diagonalUp="false" diagonalDown="false">
      <left style="thin"/>
      <right/>
      <top/>
      <bottom/>
      <diagonal/>
    </border>
    <border diagonalUp="false" diagonalDown="false">
      <left style="thin"/>
      <right style="thin"/>
      <top style="thin">
        <color rgb="FFFF0000"/>
      </top>
      <bottom style="thin"/>
      <diagonal/>
    </border>
    <border diagonalUp="false" diagonalDown="false">
      <left style="thin"/>
      <right/>
      <top style="medium"/>
      <bottom/>
      <diagonal/>
    </border>
    <border diagonalUp="false" diagonalDown="false">
      <left style="thin"/>
      <right/>
      <top style="thin"/>
      <bottom style="medium"/>
      <diagonal/>
    </border>
    <border diagonalUp="false" diagonalDown="false">
      <left/>
      <right style="medium"/>
      <top style="medium"/>
      <bottom/>
      <diagonal/>
    </border>
    <border diagonalUp="false" diagonalDown="false">
      <left style="slantDashDot"/>
      <right style="slantDashDot"/>
      <top style="slantDashDot"/>
      <bottom style="slantDashDot"/>
      <diagonal/>
    </border>
    <border diagonalUp="false" diagonalDown="false">
      <left style="medium"/>
      <right style="medium"/>
      <top/>
      <bottom style="medium"/>
      <diagonal/>
    </border>
    <border diagonalUp="false" diagonalDown="false">
      <left style="medium"/>
      <right/>
      <top style="medium"/>
      <bottom style="medium"/>
      <diagonal/>
    </border>
    <border diagonalUp="false" diagonalDown="false">
      <left/>
      <right style="medium"/>
      <top style="medium"/>
      <bottom style="medium"/>
      <diagonal/>
    </border>
    <border diagonalUp="false" diagonalDown="false">
      <left/>
      <right style="thin"/>
      <top style="medium"/>
      <bottom style="medium"/>
      <diagonal/>
    </border>
    <border diagonalUp="false" diagonalDown="false">
      <left style="medium"/>
      <right style="medium"/>
      <top style="medium"/>
      <bottom style="medium">
        <color rgb="FFFF0000"/>
      </bottom>
      <diagonal/>
    </border>
    <border diagonalUp="false" diagonalDown="false">
      <left style="medium"/>
      <right style="thin"/>
      <top/>
      <bottom/>
      <diagonal/>
    </border>
    <border diagonalUp="false" diagonalDown="false">
      <left/>
      <right style="thin">
        <color rgb="FFFF0000"/>
      </right>
      <top style="medium">
        <color rgb="FFFF0000"/>
      </top>
      <bottom style="medium">
        <color rgb="FFFF0000"/>
      </bottom>
      <diagonal/>
    </border>
    <border diagonalUp="false" diagonalDown="false">
      <left style="thin">
        <color rgb="FFFF0000"/>
      </left>
      <right style="thin">
        <color rgb="FFFF0000"/>
      </right>
      <top style="medium">
        <color rgb="FFFF0000"/>
      </top>
      <bottom style="medium">
        <color rgb="FFFF0000"/>
      </bottom>
      <diagonal/>
    </border>
    <border diagonalUp="false" diagonalDown="false">
      <left style="thin">
        <color rgb="FFFF0000"/>
      </left>
      <right style="thin">
        <color rgb="FFFF0000"/>
      </right>
      <top style="thin">
        <color rgb="FFFF0000"/>
      </top>
      <bottom style="thin"/>
      <diagonal/>
    </border>
    <border diagonalUp="false" diagonalDown="false">
      <left style="medium"/>
      <right style="medium"/>
      <top style="medium"/>
      <bottom style="thin"/>
      <diagonal/>
    </border>
    <border diagonalUp="false" diagonalDown="false">
      <left style="medium"/>
      <right style="medium"/>
      <top style="thin"/>
      <bottom style="thin"/>
      <diagonal/>
    </border>
    <border diagonalUp="false" diagonalDown="false">
      <left style="medium"/>
      <right style="medium"/>
      <top style="thin"/>
      <bottom style="medium"/>
      <diagonal/>
    </border>
    <border diagonalUp="false" diagonalDown="false">
      <left/>
      <right style="medium"/>
      <top style="medium"/>
      <bottom style="thin"/>
      <diagonal/>
    </border>
    <border diagonalUp="false" diagonalDown="false">
      <left/>
      <right style="medium"/>
      <top style="thin"/>
      <bottom style="thin"/>
      <diagonal/>
    </border>
    <border diagonalUp="false" diagonalDown="false">
      <left/>
      <right style="medium"/>
      <top style="thin"/>
      <bottom style="medium"/>
      <diagonal/>
    </border>
    <border diagonalUp="false" diagonalDown="false">
      <left style="medium">
        <color rgb="FFFF0000"/>
      </left>
      <right style="thin">
        <color rgb="FFFF0000"/>
      </right>
      <top style="medium">
        <color rgb="FFFF0000"/>
      </top>
      <bottom style="medium">
        <color rgb="FFFF0000"/>
      </bottom>
      <diagonal/>
    </border>
    <border diagonalUp="false" diagonalDown="false">
      <left/>
      <right style="medium"/>
      <top/>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1" fillId="0" borderId="0" applyFont="true" applyBorder="false" applyAlignment="true" applyProtection="false">
      <alignment horizontal="general" vertical="bottom" textRotation="0" wrapText="false" indent="0" shrinkToFit="false"/>
    </xf>
  </cellStyleXfs>
  <cellXfs count="328">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center" vertical="bottom" textRotation="0" wrapText="false" indent="0" shrinkToFit="false"/>
      <protection locked="true" hidden="false"/>
    </xf>
    <xf numFmtId="164" fontId="5" fillId="2" borderId="1" xfId="0" applyFont="true" applyBorder="true" applyAlignment="true" applyProtection="false">
      <alignment horizontal="center" vertical="bottom" textRotation="0" wrapText="false" indent="0" shrinkToFit="false"/>
      <protection locked="true" hidden="false"/>
    </xf>
    <xf numFmtId="164" fontId="6" fillId="3" borderId="2" xfId="0" applyFont="tru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center" vertical="bottom" textRotation="0" wrapText="false" indent="0" shrinkToFit="false"/>
      <protection locked="true" hidden="false"/>
    </xf>
    <xf numFmtId="164" fontId="6" fillId="3" borderId="1" xfId="0" applyFont="true" applyBorder="true" applyAlignment="false" applyProtection="false">
      <alignment horizontal="general" vertical="bottom" textRotation="0" wrapText="false" indent="0" shrinkToFit="false"/>
      <protection locked="true" hidden="false"/>
    </xf>
    <xf numFmtId="164" fontId="6" fillId="0" borderId="1" xfId="0" applyFont="true" applyBorder="true" applyAlignment="true" applyProtection="false">
      <alignment horizontal="center" vertical="bottom" textRotation="0" wrapText="false" indent="0" shrinkToFit="false"/>
      <protection locked="true" hidden="false"/>
    </xf>
    <xf numFmtId="164" fontId="7" fillId="0" borderId="1" xfId="0" applyFont="true" applyBorder="true" applyAlignment="true" applyProtection="false">
      <alignment horizontal="center"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7" fillId="0" borderId="3" xfId="0" applyFont="true" applyBorder="true" applyAlignment="false" applyProtection="false">
      <alignment horizontal="general" vertical="bottom" textRotation="0" wrapText="false" indent="0" shrinkToFit="false"/>
      <protection locked="true" hidden="false"/>
    </xf>
    <xf numFmtId="164" fontId="7" fillId="0" borderId="2"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7" fillId="4" borderId="4" xfId="0" applyFont="true" applyBorder="true" applyAlignment="true" applyProtection="false">
      <alignment horizontal="center" vertical="bottom" textRotation="0" wrapText="false" indent="0" shrinkToFit="false"/>
      <protection locked="true" hidden="false"/>
    </xf>
    <xf numFmtId="164" fontId="0" fillId="4" borderId="5" xfId="0" applyFont="false" applyBorder="true" applyAlignment="false" applyProtection="false">
      <alignment horizontal="general" vertical="bottom" textRotation="0" wrapText="false" indent="0" shrinkToFit="false"/>
      <protection locked="true" hidden="false"/>
    </xf>
    <xf numFmtId="164" fontId="0" fillId="4" borderId="6" xfId="0" applyFont="false" applyBorder="true" applyAlignment="false" applyProtection="false">
      <alignment horizontal="general" vertical="bottom" textRotation="0" wrapText="false" indent="0" shrinkToFit="false"/>
      <protection locked="true" hidden="false"/>
    </xf>
    <xf numFmtId="164" fontId="0" fillId="0" borderId="4" xfId="0" applyFont="false" applyBorder="true" applyAlignment="true" applyProtection="false">
      <alignment horizontal="center" vertical="bottom" textRotation="0" wrapText="false" indent="0" shrinkToFit="false"/>
      <protection locked="true" hidden="false"/>
    </xf>
    <xf numFmtId="164" fontId="0" fillId="4" borderId="7" xfId="0" applyFont="false" applyBorder="true" applyAlignment="true" applyProtection="false">
      <alignment horizontal="center" vertical="bottom" textRotation="0" wrapText="false" indent="0" shrinkToFit="false"/>
      <protection locked="true" hidden="false"/>
    </xf>
    <xf numFmtId="164" fontId="0" fillId="0" borderId="7" xfId="0" applyFont="false" applyBorder="true" applyAlignment="true" applyProtection="false">
      <alignment horizontal="center" vertical="bottom" textRotation="0" wrapText="false" indent="0" shrinkToFit="false"/>
      <protection locked="true" hidden="false"/>
    </xf>
    <xf numFmtId="164" fontId="0" fillId="4" borderId="8" xfId="0" applyFont="false" applyBorder="true" applyAlignment="true" applyProtection="false">
      <alignment horizontal="center" vertical="bottom" textRotation="0" wrapText="false" indent="0" shrinkToFit="false"/>
      <protection locked="true" hidden="false"/>
    </xf>
    <xf numFmtId="164" fontId="6" fillId="5" borderId="9" xfId="0" applyFont="true" applyBorder="true" applyAlignment="true" applyProtection="false">
      <alignment horizontal="center" vertical="bottom" textRotation="0" wrapText="false" indent="0" shrinkToFit="false"/>
      <protection locked="true" hidden="false"/>
    </xf>
    <xf numFmtId="164" fontId="0" fillId="5" borderId="10" xfId="0" applyFont="false" applyBorder="true" applyAlignment="false" applyProtection="false">
      <alignment horizontal="general" vertical="bottom" textRotation="0" wrapText="false" indent="0" shrinkToFit="false"/>
      <protection locked="true" hidden="false"/>
    </xf>
    <xf numFmtId="164" fontId="0" fillId="5" borderId="11" xfId="0" applyFont="false" applyBorder="true" applyAlignment="false" applyProtection="false">
      <alignment horizontal="general" vertical="bottom" textRotation="0" wrapText="false" indent="0" shrinkToFit="false"/>
      <protection locked="true" hidden="false"/>
    </xf>
    <xf numFmtId="164" fontId="0" fillId="5" borderId="1" xfId="0" applyFont="false" applyBorder="true" applyAlignment="false" applyProtection="false">
      <alignment horizontal="general" vertical="bottom" textRotation="0" wrapText="false" indent="0" shrinkToFit="false"/>
      <protection locked="true" hidden="false"/>
    </xf>
    <xf numFmtId="164" fontId="0" fillId="0" borderId="4" xfId="0" applyFont="tru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5" fontId="0" fillId="0" borderId="12" xfId="0" applyFont="false" applyBorder="true" applyAlignment="true" applyProtection="false">
      <alignment horizontal="center" vertical="bottom" textRotation="0" wrapText="false" indent="0" shrinkToFit="false"/>
      <protection locked="true" hidden="false"/>
    </xf>
    <xf numFmtId="165" fontId="0" fillId="0" borderId="13" xfId="0" applyFont="false" applyBorder="true" applyAlignment="true" applyProtection="false">
      <alignment horizontal="center" vertical="bottom" textRotation="0" wrapText="false" indent="0" shrinkToFit="false"/>
      <protection locked="true" hidden="false"/>
    </xf>
    <xf numFmtId="165" fontId="0" fillId="0" borderId="14" xfId="0" applyFont="false" applyBorder="true" applyAlignment="true" applyProtection="false">
      <alignment horizontal="center" vertical="bottom" textRotation="0" wrapText="false" indent="0" shrinkToFit="false"/>
      <protection locked="true" hidden="false"/>
    </xf>
    <xf numFmtId="164" fontId="6" fillId="0" borderId="15" xfId="0" applyFont="true" applyBorder="true" applyAlignment="true" applyProtection="false">
      <alignment horizontal="center" vertical="bottom" textRotation="0" wrapText="false" indent="0" shrinkToFit="false"/>
      <protection locked="true" hidden="false"/>
    </xf>
    <xf numFmtId="164" fontId="0" fillId="0" borderId="16" xfId="0" applyFont="false" applyBorder="true" applyAlignment="false" applyProtection="false">
      <alignment horizontal="general" vertical="bottom" textRotation="0" wrapText="false" indent="0" shrinkToFit="false"/>
      <protection locked="true" hidden="false"/>
    </xf>
    <xf numFmtId="164" fontId="0" fillId="0" borderId="17" xfId="0" applyFont="false" applyBorder="true" applyAlignment="false" applyProtection="false">
      <alignment horizontal="general" vertical="bottom" textRotation="0" wrapText="false" indent="0" shrinkToFit="false"/>
      <protection locked="true" hidden="false"/>
    </xf>
    <xf numFmtId="164" fontId="0" fillId="0" borderId="18" xfId="0" applyFont="false" applyBorder="true" applyAlignment="false" applyProtection="false">
      <alignment horizontal="general" vertical="bottom" textRotation="0" wrapText="false" indent="0" shrinkToFit="false"/>
      <protection locked="true" hidden="false"/>
    </xf>
    <xf numFmtId="164" fontId="0" fillId="0" borderId="19" xfId="0" applyFont="false" applyBorder="true" applyAlignment="false" applyProtection="false">
      <alignment horizontal="general" vertical="bottom" textRotation="0" wrapText="false" indent="0" shrinkToFit="false"/>
      <protection locked="true" hidden="false"/>
    </xf>
    <xf numFmtId="164" fontId="0" fillId="0" borderId="20" xfId="0" applyFont="false" applyBorder="true" applyAlignment="false" applyProtection="false">
      <alignment horizontal="general" vertical="bottom" textRotation="0" wrapText="false" indent="0" shrinkToFit="false"/>
      <protection locked="true" hidden="false"/>
    </xf>
    <xf numFmtId="164" fontId="6" fillId="5" borderId="15" xfId="0" applyFont="true" applyBorder="true" applyAlignment="true" applyProtection="false">
      <alignment horizontal="center" vertical="bottom" textRotation="0" wrapText="false" indent="0" shrinkToFit="false"/>
      <protection locked="true" hidden="false"/>
    </xf>
    <xf numFmtId="164" fontId="0" fillId="5" borderId="16" xfId="0" applyFont="false" applyBorder="true" applyAlignment="false" applyProtection="false">
      <alignment horizontal="general" vertical="bottom" textRotation="0" wrapText="false" indent="0" shrinkToFit="false"/>
      <protection locked="true" hidden="false"/>
    </xf>
    <xf numFmtId="164" fontId="0" fillId="5" borderId="21" xfId="0" applyFont="false" applyBorder="true" applyAlignment="false" applyProtection="false">
      <alignment horizontal="general" vertical="bottom" textRotation="0" wrapText="false" indent="0" shrinkToFit="false"/>
      <protection locked="true" hidden="false"/>
    </xf>
    <xf numFmtId="164" fontId="0" fillId="5" borderId="17" xfId="0" applyFont="false" applyBorder="true" applyAlignment="false" applyProtection="false">
      <alignment horizontal="general" vertical="bottom" textRotation="0" wrapText="false" indent="0" shrinkToFit="false"/>
      <protection locked="true" hidden="false"/>
    </xf>
    <xf numFmtId="164" fontId="7" fillId="6" borderId="22" xfId="0" applyFont="true" applyBorder="true" applyAlignment="true" applyProtection="false">
      <alignment horizontal="center" vertical="bottom" textRotation="0" wrapText="false" indent="0" shrinkToFit="false"/>
      <protection locked="true" hidden="false"/>
    </xf>
    <xf numFmtId="164" fontId="0" fillId="6" borderId="23" xfId="0" applyFont="false" applyBorder="true" applyAlignment="false" applyProtection="false">
      <alignment horizontal="general" vertical="bottom" textRotation="0" wrapText="false" indent="0" shrinkToFit="false"/>
      <protection locked="true" hidden="false"/>
    </xf>
    <xf numFmtId="164" fontId="0" fillId="6" borderId="7" xfId="0" applyFont="false" applyBorder="true" applyAlignment="true" applyProtection="false">
      <alignment horizontal="center" vertical="bottom" textRotation="0" wrapText="false" indent="0" shrinkToFit="false"/>
      <protection locked="true" hidden="false"/>
    </xf>
    <xf numFmtId="164" fontId="0" fillId="6" borderId="8" xfId="0" applyFont="false" applyBorder="true" applyAlignment="true" applyProtection="false">
      <alignment horizontal="center"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0" borderId="9" xfId="0" applyFont="true" applyBorder="true" applyAlignment="true" applyProtection="false">
      <alignment horizontal="left" vertical="bottom" textRotation="0" wrapText="fals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5" fontId="0" fillId="0" borderId="26" xfId="0" applyFont="false" applyBorder="true" applyAlignment="true" applyProtection="false">
      <alignment horizontal="center" vertical="bottom" textRotation="0" wrapText="false" indent="0" shrinkToFit="false"/>
      <protection locked="true" hidden="false"/>
    </xf>
    <xf numFmtId="164" fontId="0" fillId="0" borderId="27" xfId="0" applyFont="false" applyBorder="true" applyAlignment="false" applyProtection="false">
      <alignment horizontal="general" vertical="bottom" textRotation="0" wrapText="false" indent="0" shrinkToFit="false"/>
      <protection locked="true" hidden="false"/>
    </xf>
    <xf numFmtId="164" fontId="0" fillId="5" borderId="28" xfId="0" applyFont="true" applyBorder="true" applyAlignment="false" applyProtection="false">
      <alignment horizontal="general" vertical="bottom" textRotation="0" wrapText="false" indent="0" shrinkToFit="false"/>
      <protection locked="true" hidden="false"/>
    </xf>
    <xf numFmtId="164" fontId="0" fillId="5" borderId="29" xfId="0" applyFont="false" applyBorder="true" applyAlignment="false" applyProtection="false">
      <alignment horizontal="general" vertical="bottom" textRotation="0" wrapText="false" indent="0" shrinkToFit="false"/>
      <protection locked="true" hidden="false"/>
    </xf>
    <xf numFmtId="165" fontId="0" fillId="5" borderId="13" xfId="0" applyFont="false" applyBorder="true" applyAlignment="true" applyProtection="false">
      <alignment horizontal="center" vertical="bottom" textRotation="0" wrapText="false" indent="0" shrinkToFit="false"/>
      <protection locked="true" hidden="false"/>
    </xf>
    <xf numFmtId="165" fontId="0" fillId="5" borderId="26" xfId="0" applyFont="false" applyBorder="true" applyAlignment="true" applyProtection="false">
      <alignment horizontal="center" vertical="bottom" textRotation="0" wrapText="false" indent="0" shrinkToFit="false"/>
      <protection locked="true" hidden="false"/>
    </xf>
    <xf numFmtId="164" fontId="7" fillId="7" borderId="3" xfId="0" applyFont="true" applyBorder="true" applyAlignment="true" applyProtection="false">
      <alignment horizontal="center" vertical="bottom" textRotation="0" wrapText="false" indent="0" shrinkToFit="false"/>
      <protection locked="true" hidden="false"/>
    </xf>
    <xf numFmtId="164" fontId="0" fillId="7" borderId="23" xfId="0" applyFont="false" applyBorder="true" applyAlignment="false" applyProtection="false">
      <alignment horizontal="general" vertical="bottom" textRotation="0" wrapText="false" indent="0" shrinkToFit="false"/>
      <protection locked="true" hidden="false"/>
    </xf>
    <xf numFmtId="164" fontId="0" fillId="7" borderId="7" xfId="0" applyFont="false" applyBorder="true" applyAlignment="true" applyProtection="false">
      <alignment horizontal="center" vertical="bottom" textRotation="0" wrapText="false" indent="0" shrinkToFit="false"/>
      <protection locked="true" hidden="false"/>
    </xf>
    <xf numFmtId="164" fontId="0" fillId="7" borderId="8" xfId="0" applyFont="false" applyBorder="true" applyAlignment="true" applyProtection="false">
      <alignment horizontal="center" vertical="bottom" textRotation="0" wrapText="false" indent="0" shrinkToFit="false"/>
      <protection locked="true" hidden="false"/>
    </xf>
    <xf numFmtId="164" fontId="7" fillId="0" borderId="1" xfId="0" applyFont="true" applyBorder="true" applyAlignment="false" applyProtection="false">
      <alignment horizontal="general" vertical="bottom" textRotation="0" wrapText="false" indent="0" shrinkToFit="false"/>
      <protection locked="true" hidden="false"/>
    </xf>
    <xf numFmtId="164" fontId="0" fillId="0" borderId="30" xfId="0" applyFont="false" applyBorder="true" applyAlignment="false" applyProtection="false">
      <alignment horizontal="general" vertical="bottom" textRotation="0" wrapText="false" indent="0" shrinkToFit="false"/>
      <protection locked="true" hidden="false"/>
    </xf>
    <xf numFmtId="164" fontId="0" fillId="0" borderId="31" xfId="0" applyFont="false" applyBorder="true" applyAlignment="false" applyProtection="false">
      <alignment horizontal="general" vertical="bottom" textRotation="0" wrapText="false" indent="0" shrinkToFit="false"/>
      <protection locked="true" hidden="false"/>
    </xf>
    <xf numFmtId="164" fontId="9" fillId="0" borderId="32" xfId="0" applyFont="true" applyBorder="true" applyAlignment="true" applyProtection="false">
      <alignment horizontal="right" vertical="bottom" textRotation="0" wrapText="false" indent="0" shrinkToFit="false"/>
      <protection locked="true" hidden="false"/>
    </xf>
    <xf numFmtId="165" fontId="0" fillId="4" borderId="33" xfId="0" applyFont="false" applyBorder="true" applyAlignment="true" applyProtection="false">
      <alignment horizontal="center" vertical="bottom" textRotation="0" wrapText="false" indent="0" shrinkToFit="false"/>
      <protection locked="true" hidden="false"/>
    </xf>
    <xf numFmtId="165" fontId="0" fillId="4" borderId="34" xfId="0" applyFont="false" applyBorder="true" applyAlignment="true" applyProtection="false">
      <alignment horizontal="center" vertical="bottom" textRotation="0" wrapText="false" indent="0" shrinkToFit="false"/>
      <protection locked="true" hidden="false"/>
    </xf>
    <xf numFmtId="165" fontId="0" fillId="4" borderId="35" xfId="0" applyFont="false" applyBorder="true" applyAlignment="true" applyProtection="false">
      <alignment horizontal="center" vertical="bottom" textRotation="0" wrapText="false" indent="0" shrinkToFit="false"/>
      <protection locked="true" hidden="false"/>
    </xf>
    <xf numFmtId="164" fontId="6" fillId="8" borderId="15" xfId="0" applyFont="true" applyBorder="true" applyAlignment="false" applyProtection="false">
      <alignment horizontal="general" vertical="bottom" textRotation="0" wrapText="false" indent="0" shrinkToFit="false"/>
      <protection locked="true" hidden="false"/>
    </xf>
    <xf numFmtId="164" fontId="6" fillId="8" borderId="17" xfId="0" applyFont="true" applyBorder="true" applyAlignment="false" applyProtection="false">
      <alignment horizontal="general" vertical="bottom" textRotation="0" wrapText="false" indent="0" shrinkToFit="false"/>
      <protection locked="true" hidden="false"/>
    </xf>
    <xf numFmtId="165" fontId="0" fillId="8" borderId="36" xfId="0" applyFont="false" applyBorder="true" applyAlignment="true" applyProtection="false">
      <alignment horizontal="center" vertical="bottom" textRotation="0" wrapText="false" indent="0" shrinkToFit="false"/>
      <protection locked="true" hidden="false"/>
    </xf>
    <xf numFmtId="165" fontId="0" fillId="8" borderId="37" xfId="0" applyFont="false" applyBorder="true" applyAlignment="true" applyProtection="false">
      <alignment horizontal="center" vertical="bottom" textRotation="0" wrapText="false" indent="0" shrinkToFit="false"/>
      <protection locked="true" hidden="false"/>
    </xf>
    <xf numFmtId="164" fontId="6" fillId="0" borderId="28" xfId="0" applyFont="true" applyBorder="true" applyAlignment="true" applyProtection="false">
      <alignment horizontal="center" vertical="bottom" textRotation="0" wrapText="false" indent="0" shrinkToFit="false"/>
      <protection locked="tru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64" fontId="0" fillId="0" borderId="29" xfId="0" applyFont="false" applyBorder="true" applyAlignment="false" applyProtection="false">
      <alignment horizontal="general" vertical="bottom" textRotation="0" wrapText="false" indent="0" shrinkToFit="false"/>
      <protection locked="true" hidden="false"/>
    </xf>
    <xf numFmtId="164" fontId="6" fillId="0" borderId="15" xfId="0" applyFont="true" applyBorder="true" applyAlignment="false" applyProtection="false">
      <alignment horizontal="general" vertical="bottom" textRotation="0" wrapText="false" indent="0" shrinkToFit="false"/>
      <protection locked="true" hidden="false"/>
    </xf>
    <xf numFmtId="164" fontId="0" fillId="0" borderId="39" xfId="0" applyFont="false" applyBorder="true" applyAlignment="false" applyProtection="false">
      <alignment horizontal="general" vertical="bottom" textRotation="0" wrapText="false" indent="0" shrinkToFit="false"/>
      <protection locked="true" hidden="false"/>
    </xf>
    <xf numFmtId="165" fontId="0" fillId="0" borderId="15" xfId="0" applyFont="false" applyBorder="true" applyAlignment="true" applyProtection="false">
      <alignment horizontal="center" vertical="bottom" textRotation="0" wrapText="false" indent="0" shrinkToFit="false"/>
      <protection locked="true" hidden="false"/>
    </xf>
    <xf numFmtId="165" fontId="0" fillId="0" borderId="16" xfId="0" applyFont="false" applyBorder="true" applyAlignment="true" applyProtection="false">
      <alignment horizontal="center" vertical="bottom" textRotation="0" wrapText="false" indent="0" shrinkToFit="false"/>
      <protection locked="true" hidden="false"/>
    </xf>
    <xf numFmtId="165" fontId="0" fillId="0" borderId="24" xfId="0" applyFont="false" applyBorder="true" applyAlignment="true" applyProtection="false">
      <alignment horizontal="center" vertical="bottom" textRotation="0" wrapText="false" indent="0" shrinkToFit="false"/>
      <protection locked="true" hidden="false"/>
    </xf>
    <xf numFmtId="164" fontId="6" fillId="3" borderId="15" xfId="0" applyFont="true" applyBorder="true" applyAlignment="false" applyProtection="false">
      <alignment horizontal="general" vertical="bottom" textRotation="0" wrapText="false" indent="0" shrinkToFit="false"/>
      <protection locked="true" hidden="false"/>
    </xf>
    <xf numFmtId="164" fontId="0" fillId="3" borderId="40" xfId="0" applyFont="false" applyBorder="true" applyAlignment="false" applyProtection="false">
      <alignment horizontal="general" vertical="bottom" textRotation="0" wrapText="false" indent="0" shrinkToFit="false"/>
      <protection locked="true" hidden="false"/>
    </xf>
    <xf numFmtId="164" fontId="7" fillId="0" borderId="1" xfId="0" applyFont="true" applyBorder="true" applyAlignment="true" applyProtection="false">
      <alignment horizontal="left" vertical="bottom" textRotation="0" wrapText="false" indent="0" shrinkToFit="false"/>
      <protection locked="true" hidden="false"/>
    </xf>
    <xf numFmtId="164" fontId="6" fillId="0" borderId="41" xfId="0" applyFont="true" applyBorder="true" applyAlignment="false" applyProtection="false">
      <alignment horizontal="general" vertical="bottom" textRotation="0" wrapText="false" indent="0" shrinkToFit="false"/>
      <protection locked="true" hidden="false"/>
    </xf>
    <xf numFmtId="164" fontId="10" fillId="0" borderId="31" xfId="0" applyFont="true" applyBorder="true" applyAlignment="true" applyProtection="false">
      <alignment horizontal="right" vertical="bottom" textRotation="0" wrapText="false" indent="0" shrinkToFit="false"/>
      <protection locked="true" hidden="false"/>
    </xf>
    <xf numFmtId="165" fontId="0" fillId="4" borderId="42" xfId="0" applyFont="false" applyBorder="true" applyAlignment="true" applyProtection="false">
      <alignment horizontal="center" vertical="bottom" textRotation="0" wrapText="false" indent="0" shrinkToFit="false"/>
      <protection locked="true" hidden="false"/>
    </xf>
    <xf numFmtId="165" fontId="0" fillId="4" borderId="43" xfId="0" applyFont="false" applyBorder="true" applyAlignment="true" applyProtection="false">
      <alignment horizontal="center" vertical="bottom" textRotation="0" wrapText="false" indent="0" shrinkToFit="false"/>
      <protection locked="true" hidden="false"/>
    </xf>
    <xf numFmtId="165" fontId="0" fillId="4" borderId="44" xfId="0" applyFont="fals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6" fillId="6" borderId="1" xfId="0" applyFont="true" applyBorder="true" applyAlignment="true" applyProtection="false">
      <alignment horizontal="left" vertical="bottom" textRotation="0" wrapText="false" indent="0" shrinkToFit="false"/>
      <protection locked="true" hidden="false"/>
    </xf>
    <xf numFmtId="164" fontId="6" fillId="3" borderId="41" xfId="0" applyFont="true" applyBorder="true" applyAlignment="false" applyProtection="false">
      <alignment horizontal="general" vertical="bottom" textRotation="0" wrapText="false" indent="0" shrinkToFit="false"/>
      <protection locked="true" hidden="false"/>
    </xf>
    <xf numFmtId="164" fontId="10" fillId="3" borderId="31" xfId="0" applyFont="true" applyBorder="true" applyAlignment="true" applyProtection="false">
      <alignment horizontal="right" vertical="bottom" textRotation="0" wrapText="false" indent="0" shrinkToFit="false"/>
      <protection locked="true" hidden="false"/>
    </xf>
    <xf numFmtId="164" fontId="10" fillId="0" borderId="45" xfId="0" applyFont="true" applyBorder="true" applyAlignment="true" applyProtection="false">
      <alignment horizontal="right" vertical="bottom" textRotation="0" wrapText="false" indent="0" shrinkToFit="false"/>
      <protection locked="true" hidden="false"/>
    </xf>
    <xf numFmtId="164" fontId="0" fillId="3" borderId="46" xfId="0" applyFont="false" applyBorder="true" applyAlignment="false" applyProtection="false">
      <alignment horizontal="general" vertical="bottom" textRotation="0" wrapText="false" indent="0" shrinkToFit="false"/>
      <protection locked="true" hidden="false"/>
    </xf>
    <xf numFmtId="165" fontId="0" fillId="8" borderId="47" xfId="0" applyFont="false" applyBorder="true" applyAlignment="true" applyProtection="false">
      <alignment horizontal="center" vertical="bottom" textRotation="0" wrapText="false" indent="0" shrinkToFit="false"/>
      <protection locked="true" hidden="false"/>
    </xf>
    <xf numFmtId="165" fontId="0" fillId="8" borderId="21" xfId="0" applyFont="false" applyBorder="true" applyAlignment="true" applyProtection="false">
      <alignment horizontal="center" vertical="bottom" textRotation="0" wrapText="false" indent="0" shrinkToFit="false"/>
      <protection locked="true" hidden="false"/>
    </xf>
    <xf numFmtId="165" fontId="0" fillId="8" borderId="17" xfId="0" applyFont="false" applyBorder="true" applyAlignment="true" applyProtection="false">
      <alignment horizontal="center" vertical="bottom" textRotation="0" wrapText="false" indent="0" shrinkToFit="false"/>
      <protection locked="true" hidden="false"/>
    </xf>
    <xf numFmtId="164" fontId="0" fillId="0" borderId="48" xfId="0" applyFont="false" applyBorder="true" applyAlignment="false" applyProtection="false">
      <alignment horizontal="general" vertical="bottom" textRotation="0" wrapText="false" indent="0" shrinkToFit="false"/>
      <protection locked="true" hidden="false"/>
    </xf>
    <xf numFmtId="165" fontId="0" fillId="9" borderId="49" xfId="0" applyFont="false" applyBorder="true" applyAlignment="true" applyProtection="false">
      <alignment horizontal="center" vertical="bottom" textRotation="0" wrapText="false" indent="0" shrinkToFit="false"/>
      <protection locked="true" hidden="false"/>
    </xf>
    <xf numFmtId="165" fontId="0" fillId="9" borderId="16" xfId="0" applyFont="false" applyBorder="true" applyAlignment="true" applyProtection="false">
      <alignment horizontal="center" vertical="bottom" textRotation="0" wrapText="false" indent="0" shrinkToFit="false"/>
      <protection locked="true" hidden="false"/>
    </xf>
    <xf numFmtId="165" fontId="0" fillId="9" borderId="24" xfId="0" applyFont="false" applyBorder="true" applyAlignment="true" applyProtection="false">
      <alignment horizontal="center" vertical="bottom" textRotation="0" wrapText="false" indent="0" shrinkToFit="false"/>
      <protection locked="true" hidden="false"/>
    </xf>
    <xf numFmtId="164" fontId="6" fillId="3" borderId="50" xfId="0" applyFont="true" applyBorder="true" applyAlignment="false" applyProtection="false">
      <alignment horizontal="general" vertical="bottom" textRotation="0" wrapText="false" indent="0" shrinkToFit="false"/>
      <protection locked="true" hidden="false"/>
    </xf>
    <xf numFmtId="164" fontId="0" fillId="3" borderId="51" xfId="0" applyFont="false" applyBorder="true" applyAlignment="false" applyProtection="false">
      <alignment horizontal="general" vertical="bottom" textRotation="0" wrapText="false" indent="0" shrinkToFit="false"/>
      <protection locked="true" hidden="false"/>
    </xf>
    <xf numFmtId="165" fontId="0" fillId="8" borderId="52" xfId="0" applyFont="false" applyBorder="true" applyAlignment="true" applyProtection="false">
      <alignment horizontal="center" vertical="bottom" textRotation="0" wrapText="false" indent="0" shrinkToFit="false"/>
      <protection locked="true" hidden="false"/>
    </xf>
    <xf numFmtId="165" fontId="0" fillId="8" borderId="53" xfId="0" applyFont="false" applyBorder="true" applyAlignment="true" applyProtection="false">
      <alignment horizontal="center" vertical="bottom" textRotation="0" wrapText="false" indent="0" shrinkToFit="false"/>
      <protection locked="true" hidden="false"/>
    </xf>
    <xf numFmtId="165" fontId="0" fillId="8" borderId="40" xfId="0" applyFont="false" applyBorder="true" applyAlignment="true" applyProtection="false">
      <alignment horizontal="center" vertical="bottom" textRotation="0" wrapText="false" indent="0" shrinkToFit="false"/>
      <protection locked="true" hidden="false"/>
    </xf>
    <xf numFmtId="164" fontId="0" fillId="0" borderId="54" xfId="0" applyFont="false" applyBorder="true" applyAlignment="false" applyProtection="false">
      <alignment horizontal="general" vertical="bottom" textRotation="0" wrapText="false" indent="0" shrinkToFit="false"/>
      <protection locked="true" hidden="false"/>
    </xf>
    <xf numFmtId="165" fontId="0" fillId="0" borderId="54" xfId="0" applyFont="false" applyBorder="true" applyAlignment="true" applyProtection="false">
      <alignment horizontal="center" vertical="bottom" textRotation="0" wrapText="false" indent="0" shrinkToFit="false"/>
      <protection locked="true" hidden="false"/>
    </xf>
    <xf numFmtId="164" fontId="7" fillId="7" borderId="3" xfId="0" applyFont="true" applyBorder="true" applyAlignment="true" applyProtection="false">
      <alignment horizontal="center" vertical="bottom" textRotation="0" wrapText="true" indent="0" shrinkToFit="false"/>
      <protection locked="true" hidden="false"/>
    </xf>
    <xf numFmtId="164" fontId="7" fillId="0" borderId="41" xfId="0" applyFont="true" applyBorder="true" applyAlignment="false" applyProtection="false">
      <alignment horizontal="general" vertical="bottom" textRotation="0" wrapText="false" indent="0" shrinkToFit="false"/>
      <protection locked="true" hidden="false"/>
    </xf>
    <xf numFmtId="164" fontId="6" fillId="6" borderId="16" xfId="0" applyFont="true" applyBorder="true" applyAlignment="true" applyProtection="false">
      <alignment horizontal="center" vertical="bottom" textRotation="0" wrapText="false" indent="0" shrinkToFit="false"/>
      <protection locked="true" hidden="false"/>
    </xf>
    <xf numFmtId="164" fontId="6" fillId="3" borderId="55" xfId="0" applyFont="true" applyBorder="true" applyAlignment="false" applyProtection="false">
      <alignment horizontal="general" vertical="bottom" textRotation="0" wrapText="false" indent="0" shrinkToFit="false"/>
      <protection locked="true" hidden="false"/>
    </xf>
    <xf numFmtId="164" fontId="0" fillId="3" borderId="56" xfId="0" applyFont="false" applyBorder="true" applyAlignment="false" applyProtection="false">
      <alignment horizontal="general" vertical="bottom" textRotation="0" wrapText="false" indent="0" shrinkToFit="false"/>
      <protection locked="true" hidden="false"/>
    </xf>
    <xf numFmtId="165" fontId="0" fillId="8" borderId="57" xfId="0" applyFont="false" applyBorder="true" applyAlignment="true" applyProtection="false">
      <alignment horizontal="center" vertical="bottom" textRotation="0" wrapText="false" indent="0" shrinkToFit="false"/>
      <protection locked="true" hidden="false"/>
    </xf>
    <xf numFmtId="165" fontId="0" fillId="8" borderId="38" xfId="0" applyFont="false" applyBorder="true" applyAlignment="true" applyProtection="false">
      <alignment horizontal="center" vertical="bottom" textRotation="0" wrapText="false" indent="0" shrinkToFit="false"/>
      <protection locked="true" hidden="false"/>
    </xf>
    <xf numFmtId="165" fontId="0" fillId="8" borderId="29" xfId="0" applyFont="false" applyBorder="true" applyAlignment="true" applyProtection="false">
      <alignment horizontal="center" vertical="bottom" textRotation="0" wrapText="false" indent="0" shrinkToFit="false"/>
      <protection locked="true" hidden="false"/>
    </xf>
    <xf numFmtId="164" fontId="11" fillId="6" borderId="1" xfId="20" applyFont="true" applyBorder="true" applyAlignment="true" applyProtection="true">
      <alignment horizontal="general" vertical="bottom" textRotation="0" wrapText="false" indent="0" shrinkToFit="false"/>
      <protection locked="true" hidden="false"/>
    </xf>
    <xf numFmtId="164" fontId="7" fillId="10" borderId="3" xfId="0" applyFont="true" applyBorder="true" applyAlignment="true" applyProtection="false">
      <alignment horizontal="center" vertical="bottom" textRotation="0" wrapText="false" indent="0" shrinkToFit="false"/>
      <protection locked="true" hidden="false"/>
    </xf>
    <xf numFmtId="164" fontId="0" fillId="10" borderId="23" xfId="0" applyFont="false" applyBorder="true" applyAlignment="false" applyProtection="false">
      <alignment horizontal="general" vertical="bottom" textRotation="0" wrapText="false" indent="0" shrinkToFit="false"/>
      <protection locked="true" hidden="false"/>
    </xf>
    <xf numFmtId="164" fontId="0" fillId="10" borderId="7" xfId="0" applyFont="false" applyBorder="true" applyAlignment="true" applyProtection="false">
      <alignment horizontal="center" vertical="bottom" textRotation="0" wrapText="false" indent="0" shrinkToFit="false"/>
      <protection locked="true" hidden="false"/>
    </xf>
    <xf numFmtId="164" fontId="0" fillId="10" borderId="5" xfId="0" applyFont="false" applyBorder="true" applyAlignment="true" applyProtection="false">
      <alignment horizontal="center" vertical="bottom" textRotation="0" wrapText="false" indent="0" shrinkToFit="false"/>
      <protection locked="true" hidden="false"/>
    </xf>
    <xf numFmtId="164" fontId="0" fillId="0" borderId="58" xfId="0" applyFont="false" applyBorder="true" applyAlignment="false" applyProtection="false">
      <alignment horizontal="general" vertical="bottom" textRotation="0" wrapText="false" indent="0" shrinkToFit="false"/>
      <protection locked="true" hidden="false"/>
    </xf>
    <xf numFmtId="164" fontId="12" fillId="0" borderId="0" xfId="0" applyFont="true" applyBorder="true" applyAlignment="true" applyProtection="false">
      <alignment horizontal="center" vertical="center" textRotation="0" wrapText="false" indent="0" shrinkToFit="false"/>
      <protection locked="true" hidden="false"/>
    </xf>
    <xf numFmtId="164" fontId="6" fillId="0" borderId="30" xfId="0" applyFont="true" applyBorder="true" applyAlignment="false" applyProtection="false">
      <alignment horizontal="general" vertical="bottom" textRotation="0" wrapText="false" indent="0" shrinkToFit="false"/>
      <protection locked="true" hidden="false"/>
    </xf>
    <xf numFmtId="164" fontId="10" fillId="0" borderId="59" xfId="0" applyFont="true" applyBorder="true" applyAlignment="true" applyProtection="false">
      <alignment horizontal="right" vertical="bottom" textRotation="0" wrapText="false" indent="0" shrinkToFit="false"/>
      <protection locked="true" hidden="false"/>
    </xf>
    <xf numFmtId="165" fontId="0" fillId="4" borderId="60" xfId="0" applyFont="false" applyBorder="true" applyAlignment="true" applyProtection="false">
      <alignment horizontal="center" vertical="bottom" textRotation="0" wrapText="false" indent="0" shrinkToFit="false"/>
      <protection locked="true" hidden="false"/>
    </xf>
    <xf numFmtId="165" fontId="0" fillId="4" borderId="61" xfId="0" applyFont="fals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6" fillId="11" borderId="15" xfId="0" applyFont="true" applyBorder="true" applyAlignment="false" applyProtection="false">
      <alignment horizontal="general" vertical="bottom" textRotation="0" wrapText="false" indent="0" shrinkToFit="false"/>
      <protection locked="true" hidden="false"/>
    </xf>
    <xf numFmtId="164" fontId="0" fillId="11" borderId="62" xfId="0" applyFont="false" applyBorder="true" applyAlignment="true" applyProtection="false">
      <alignment horizontal="right" vertical="bottom" textRotation="0" wrapText="false" indent="0" shrinkToFit="false"/>
      <protection locked="true" hidden="false"/>
    </xf>
    <xf numFmtId="165" fontId="0" fillId="11" borderId="63" xfId="0" applyFont="false" applyBorder="true" applyAlignment="true" applyProtection="false">
      <alignment horizontal="center" vertical="bottom" textRotation="0" wrapText="false" indent="0" shrinkToFit="false"/>
      <protection locked="true" hidden="false"/>
    </xf>
    <xf numFmtId="165" fontId="0" fillId="11" borderId="36" xfId="0" applyFont="false" applyBorder="true" applyAlignment="true" applyProtection="false">
      <alignment horizontal="center" vertical="bottom" textRotation="0" wrapText="false" indent="0" shrinkToFit="false"/>
      <protection locked="true" hidden="false"/>
    </xf>
    <xf numFmtId="164" fontId="0" fillId="11" borderId="64" xfId="0" applyFont="false" applyBorder="true" applyAlignment="false" applyProtection="false">
      <alignment horizontal="general" vertical="bottom" textRotation="0" wrapText="false" indent="0" shrinkToFit="false"/>
      <protection locked="true" hidden="false"/>
    </xf>
    <xf numFmtId="165" fontId="0" fillId="11" borderId="65" xfId="0" applyFont="false" applyBorder="true" applyAlignment="true" applyProtection="false">
      <alignment horizontal="center" vertical="bottom" textRotation="0" wrapText="false" indent="0" shrinkToFit="false"/>
      <protection locked="true" hidden="false"/>
    </xf>
    <xf numFmtId="165" fontId="0" fillId="4" borderId="66" xfId="0" applyFont="false" applyBorder="true" applyAlignment="true" applyProtection="false">
      <alignment horizontal="center" vertical="bottom" textRotation="0" wrapText="false" indent="0" shrinkToFit="false"/>
      <protection locked="true" hidden="false"/>
    </xf>
    <xf numFmtId="165" fontId="0" fillId="4" borderId="67" xfId="0" applyFont="false" applyBorder="true" applyAlignment="true" applyProtection="false">
      <alignment horizontal="center" vertical="bottom" textRotation="0" wrapText="false" indent="0" shrinkToFit="false"/>
      <protection locked="true" hidden="false"/>
    </xf>
    <xf numFmtId="165" fontId="0" fillId="4" borderId="16" xfId="0" applyFont="false" applyBorder="true" applyAlignment="true" applyProtection="false">
      <alignment horizontal="center" vertical="bottom" textRotation="0" wrapText="false" indent="0" shrinkToFit="false"/>
      <protection locked="true" hidden="false"/>
    </xf>
    <xf numFmtId="164" fontId="0" fillId="11" borderId="68" xfId="0" applyFont="false" applyBorder="true" applyAlignment="false" applyProtection="false">
      <alignment horizontal="general" vertical="bottom" textRotation="0" wrapText="false" indent="0" shrinkToFit="false"/>
      <protection locked="true" hidden="false"/>
    </xf>
    <xf numFmtId="165" fontId="0" fillId="11" borderId="69" xfId="0" applyFont="false" applyBorder="true" applyAlignment="true" applyProtection="false">
      <alignment horizontal="center" vertical="bottom" textRotation="0" wrapText="false" indent="0" shrinkToFit="false"/>
      <protection locked="true" hidden="false"/>
    </xf>
    <xf numFmtId="165" fontId="0" fillId="11" borderId="66" xfId="0" applyFont="false" applyBorder="true" applyAlignment="true" applyProtection="false">
      <alignment horizontal="center" vertical="bottom" textRotation="0" wrapText="false" indent="0" shrinkToFit="false"/>
      <protection locked="true" hidden="false"/>
    </xf>
    <xf numFmtId="165" fontId="0" fillId="11" borderId="67" xfId="0" applyFont="false" applyBorder="true" applyAlignment="true" applyProtection="false">
      <alignment horizontal="center" vertical="bottom" textRotation="0" wrapText="false" indent="0" shrinkToFit="false"/>
      <protection locked="true" hidden="false"/>
    </xf>
    <xf numFmtId="164" fontId="6" fillId="11" borderId="70" xfId="0" applyFont="true" applyBorder="true" applyAlignment="false" applyProtection="false">
      <alignment horizontal="general" vertical="bottom" textRotation="0" wrapText="false" indent="0" shrinkToFit="false"/>
      <protection locked="true" hidden="false"/>
    </xf>
    <xf numFmtId="164" fontId="0" fillId="11" borderId="71" xfId="0" applyFont="false" applyBorder="true" applyAlignment="false" applyProtection="false">
      <alignment horizontal="general" vertical="bottom" textRotation="0" wrapText="false" indent="0" shrinkToFit="false"/>
      <protection locked="true" hidden="false"/>
    </xf>
    <xf numFmtId="165" fontId="0" fillId="11" borderId="72" xfId="0" applyFont="false" applyBorder="true" applyAlignment="true" applyProtection="false">
      <alignment horizontal="center" vertical="bottom" textRotation="0" wrapText="false" indent="0" shrinkToFit="false"/>
      <protection locked="true" hidden="false"/>
    </xf>
    <xf numFmtId="164" fontId="6" fillId="0" borderId="28" xfId="0" applyFont="true" applyBorder="true" applyAlignment="false" applyProtection="false">
      <alignment horizontal="general" vertical="bottom" textRotation="0" wrapText="false" indent="0" shrinkToFit="false"/>
      <protection locked="true" hidden="false"/>
    </xf>
    <xf numFmtId="164" fontId="0" fillId="0" borderId="29" xfId="0" applyFont="false" applyBorder="true" applyAlignment="true" applyProtection="false">
      <alignment horizontal="center" vertical="bottom" textRotation="0" wrapText="false" indent="0" shrinkToFit="false"/>
      <protection locked="true" hidden="false"/>
    </xf>
    <xf numFmtId="165" fontId="0" fillId="0" borderId="57" xfId="0" applyFont="false" applyBorder="true" applyAlignment="true" applyProtection="false">
      <alignment horizontal="center" vertical="bottom" textRotation="0" wrapText="false" indent="0" shrinkToFit="false"/>
      <protection locked="true" hidden="false"/>
    </xf>
    <xf numFmtId="165" fontId="0" fillId="0" borderId="38" xfId="0" applyFont="false" applyBorder="true" applyAlignment="true" applyProtection="false">
      <alignment horizontal="center" vertical="bottom" textRotation="0" wrapText="false" indent="0" shrinkToFit="false"/>
      <protection locked="true" hidden="false"/>
    </xf>
    <xf numFmtId="165" fontId="0" fillId="0" borderId="29" xfId="0" applyFont="false" applyBorder="true" applyAlignment="true" applyProtection="false">
      <alignment horizontal="center" vertical="bottom" textRotation="0" wrapText="false" indent="0" shrinkToFit="false"/>
      <protection locked="true" hidden="false"/>
    </xf>
    <xf numFmtId="164" fontId="7" fillId="12" borderId="3" xfId="0" applyFont="true" applyBorder="true" applyAlignment="true" applyProtection="false">
      <alignment horizontal="center" vertical="bottom" textRotation="0" wrapText="false" indent="0" shrinkToFit="false"/>
      <protection locked="true" hidden="false"/>
    </xf>
    <xf numFmtId="164" fontId="0" fillId="12" borderId="73" xfId="0" applyFont="false" applyBorder="true" applyAlignment="false" applyProtection="false">
      <alignment horizontal="general" vertical="bottom" textRotation="0" wrapText="false" indent="0" shrinkToFit="false"/>
      <protection locked="true" hidden="false"/>
    </xf>
    <xf numFmtId="164" fontId="0" fillId="12" borderId="23" xfId="0" applyFont="false" applyBorder="true" applyAlignment="false" applyProtection="false">
      <alignment horizontal="general" vertical="bottom" textRotation="0" wrapText="false" indent="0" shrinkToFit="false"/>
      <protection locked="true" hidden="false"/>
    </xf>
    <xf numFmtId="164" fontId="0" fillId="12" borderId="7" xfId="0" applyFont="false" applyBorder="true" applyAlignment="true" applyProtection="false">
      <alignment horizontal="center" vertical="bottom" textRotation="0" wrapText="false" indent="0" shrinkToFit="false"/>
      <protection locked="true" hidden="false"/>
    </xf>
    <xf numFmtId="164" fontId="0" fillId="12" borderId="5" xfId="0" applyFont="false" applyBorder="true" applyAlignment="true" applyProtection="false">
      <alignment horizontal="center" vertical="bottom" textRotation="0" wrapText="false" indent="0" shrinkToFit="false"/>
      <protection locked="true" hidden="false"/>
    </xf>
    <xf numFmtId="164" fontId="6" fillId="0" borderId="9" xfId="0" applyFont="true" applyBorder="true" applyAlignment="false" applyProtection="false">
      <alignment horizontal="general" vertical="bottom" textRotation="0" wrapText="false" indent="0" shrinkToFit="false"/>
      <protection locked="true" hidden="false"/>
    </xf>
    <xf numFmtId="164" fontId="0" fillId="0" borderId="11" xfId="0" applyFont="false" applyBorder="true" applyAlignment="true" applyProtection="false">
      <alignment horizontal="center" vertical="bottom" textRotation="0" wrapText="false" indent="0" shrinkToFit="false"/>
      <protection locked="true" hidden="false"/>
    </xf>
    <xf numFmtId="165" fontId="0" fillId="0" borderId="9" xfId="0" applyFont="false" applyBorder="true" applyAlignment="true" applyProtection="false">
      <alignment horizontal="center" vertical="bottom" textRotation="0" wrapText="false" indent="0" shrinkToFit="false"/>
      <protection locked="true" hidden="false"/>
    </xf>
    <xf numFmtId="165" fontId="0" fillId="0" borderId="10" xfId="0" applyFont="false" applyBorder="true" applyAlignment="true" applyProtection="false">
      <alignment horizontal="center" vertical="bottom" textRotation="0" wrapText="false" indent="0" shrinkToFit="false"/>
      <protection locked="true" hidden="false"/>
    </xf>
    <xf numFmtId="165" fontId="0" fillId="0" borderId="25" xfId="0" applyFont="false" applyBorder="true" applyAlignment="true" applyProtection="false">
      <alignment horizontal="center" vertical="bottom" textRotation="0" wrapText="false" indent="0" shrinkToFit="false"/>
      <protection locked="true" hidden="false"/>
    </xf>
    <xf numFmtId="164" fontId="6" fillId="13" borderId="15" xfId="0" applyFont="true" applyBorder="true" applyAlignment="false" applyProtection="false">
      <alignment horizontal="general" vertical="bottom" textRotation="0" wrapText="false" indent="0" shrinkToFit="false"/>
      <protection locked="true" hidden="false"/>
    </xf>
    <xf numFmtId="164" fontId="0" fillId="13" borderId="39" xfId="0" applyFont="false" applyBorder="true" applyAlignment="true" applyProtection="false">
      <alignment horizontal="center" vertical="bottom" textRotation="0" wrapText="false" indent="0" shrinkToFit="false"/>
      <protection locked="true" hidden="false"/>
    </xf>
    <xf numFmtId="165" fontId="0" fillId="13" borderId="15" xfId="0" applyFont="false" applyBorder="true" applyAlignment="true" applyProtection="false">
      <alignment horizontal="center" vertical="bottom" textRotation="0" wrapText="false" indent="0" shrinkToFit="false"/>
      <protection locked="true" hidden="false"/>
    </xf>
    <xf numFmtId="165" fontId="0" fillId="13" borderId="16" xfId="0" applyFont="false" applyBorder="true" applyAlignment="true" applyProtection="false">
      <alignment horizontal="center" vertical="bottom" textRotation="0" wrapText="false" indent="0" shrinkToFit="false"/>
      <protection locked="true" hidden="false"/>
    </xf>
    <xf numFmtId="165" fontId="0" fillId="13" borderId="24" xfId="0" applyFont="false" applyBorder="true" applyAlignment="true" applyProtection="false">
      <alignment horizontal="center" vertical="bottom" textRotation="0" wrapText="false" indent="0" shrinkToFit="false"/>
      <protection locked="true" hidden="false"/>
    </xf>
    <xf numFmtId="164" fontId="0" fillId="0" borderId="39" xfId="0" applyFont="false" applyBorder="true" applyAlignment="true" applyProtection="false">
      <alignment horizontal="center" vertical="bottom" textRotation="0" wrapText="false" indent="0" shrinkToFit="false"/>
      <protection locked="true" hidden="false"/>
    </xf>
    <xf numFmtId="164" fontId="0" fillId="0" borderId="74" xfId="0" applyFont="false" applyBorder="true" applyAlignment="true" applyProtection="false">
      <alignment horizontal="center" vertical="bottom" textRotation="0" wrapText="false" indent="0" shrinkToFit="false"/>
      <protection locked="true" hidden="false"/>
    </xf>
    <xf numFmtId="165" fontId="0" fillId="0" borderId="28" xfId="0" applyFont="false" applyBorder="true" applyAlignment="true" applyProtection="false">
      <alignment horizontal="center" vertical="bottom" textRotation="0" wrapText="false" indent="0" shrinkToFit="false"/>
      <protection locked="true" hidden="false"/>
    </xf>
    <xf numFmtId="164" fontId="7" fillId="14" borderId="22" xfId="0" applyFont="true" applyBorder="true" applyAlignment="true" applyProtection="false">
      <alignment horizontal="center" vertical="bottom" textRotation="0" wrapText="false" indent="0" shrinkToFit="false"/>
      <protection locked="true" hidden="false"/>
    </xf>
    <xf numFmtId="164" fontId="0" fillId="14" borderId="73" xfId="0" applyFont="false" applyBorder="true" applyAlignment="false" applyProtection="false">
      <alignment horizontal="general" vertical="bottom" textRotation="0" wrapText="false" indent="0" shrinkToFit="false"/>
      <protection locked="true" hidden="false"/>
    </xf>
    <xf numFmtId="164" fontId="0" fillId="14" borderId="23" xfId="0" applyFont="false" applyBorder="true" applyAlignment="false" applyProtection="false">
      <alignment horizontal="general" vertical="bottom" textRotation="0" wrapText="false" indent="0" shrinkToFit="false"/>
      <protection locked="true" hidden="false"/>
    </xf>
    <xf numFmtId="164" fontId="0" fillId="14" borderId="7" xfId="0" applyFont="false" applyBorder="true" applyAlignment="true" applyProtection="false">
      <alignment horizontal="center" vertical="bottom" textRotation="0" wrapText="false" indent="0" shrinkToFit="false"/>
      <protection locked="true" hidden="false"/>
    </xf>
    <xf numFmtId="164" fontId="0" fillId="14" borderId="8" xfId="0" applyFont="false" applyBorder="true" applyAlignment="true" applyProtection="false">
      <alignment horizontal="center" vertical="bottom" textRotation="0" wrapText="false" indent="0" shrinkToFit="false"/>
      <protection locked="true" hidden="false"/>
    </xf>
    <xf numFmtId="165" fontId="0" fillId="0" borderId="11" xfId="0" applyFont="false" applyBorder="true" applyAlignment="true" applyProtection="false">
      <alignment horizontal="center" vertical="bottom" textRotation="0" wrapText="false" indent="0" shrinkToFit="false"/>
      <protection locked="true" hidden="false"/>
    </xf>
    <xf numFmtId="164" fontId="6" fillId="15" borderId="15" xfId="0" applyFont="true" applyBorder="true" applyAlignment="false" applyProtection="false">
      <alignment horizontal="general" vertical="bottom" textRotation="0" wrapText="false" indent="0" shrinkToFit="false"/>
      <protection locked="true" hidden="false"/>
    </xf>
    <xf numFmtId="164" fontId="0" fillId="15" borderId="39" xfId="0" applyFont="false" applyBorder="true" applyAlignment="true" applyProtection="false">
      <alignment horizontal="center" vertical="bottom" textRotation="0" wrapText="false" indent="0" shrinkToFit="false"/>
      <protection locked="true" hidden="false"/>
    </xf>
    <xf numFmtId="165" fontId="0" fillId="15" borderId="15" xfId="0" applyFont="false" applyBorder="true" applyAlignment="true" applyProtection="false">
      <alignment horizontal="center" vertical="bottom" textRotation="0" wrapText="false" indent="0" shrinkToFit="false"/>
      <protection locked="true" hidden="false"/>
    </xf>
    <xf numFmtId="165" fontId="0" fillId="15" borderId="16" xfId="0" applyFont="false" applyBorder="true" applyAlignment="true" applyProtection="false">
      <alignment horizontal="center" vertical="bottom" textRotation="0" wrapText="false" indent="0" shrinkToFit="false"/>
      <protection locked="true" hidden="false"/>
    </xf>
    <xf numFmtId="165" fontId="0" fillId="15" borderId="39" xfId="0" applyFont="false" applyBorder="true" applyAlignment="true" applyProtection="false">
      <alignment horizontal="center" vertical="bottom" textRotation="0" wrapText="false" indent="0" shrinkToFit="false"/>
      <protection locked="true" hidden="false"/>
    </xf>
    <xf numFmtId="165" fontId="0" fillId="0" borderId="74" xfId="0" applyFont="false" applyBorder="true" applyAlignment="true" applyProtection="false">
      <alignment horizontal="center" vertical="bottom" textRotation="0" wrapText="false" indent="0" shrinkToFit="false"/>
      <protection locked="true" hidden="false"/>
    </xf>
    <xf numFmtId="164" fontId="6" fillId="0" borderId="9" xfId="0" applyFont="true" applyBorder="true" applyAlignment="true" applyProtection="false">
      <alignment horizontal="left" vertical="bottom" textRotation="0" wrapText="false" indent="0" shrinkToFit="false"/>
      <protection locked="true" hidden="false"/>
    </xf>
    <xf numFmtId="164" fontId="0" fillId="0" borderId="11" xfId="0" applyFont="false" applyBorder="true" applyAlignment="false" applyProtection="false">
      <alignment horizontal="general" vertical="bottom" textRotation="0" wrapText="false" indent="0" shrinkToFit="false"/>
      <protection locked="true" hidden="false"/>
    </xf>
    <xf numFmtId="164" fontId="6" fillId="5" borderId="28" xfId="0" applyFont="true" applyBorder="true" applyAlignment="false" applyProtection="false">
      <alignment horizontal="general" vertical="bottom" textRotation="0" wrapText="false" indent="0" shrinkToFit="false"/>
      <protection locked="true" hidden="false"/>
    </xf>
    <xf numFmtId="164" fontId="0" fillId="5" borderId="74" xfId="0" applyFont="false" applyBorder="true" applyAlignment="false" applyProtection="false">
      <alignment horizontal="general" vertical="bottom" textRotation="0" wrapText="false" indent="0" shrinkToFit="false"/>
      <protection locked="true" hidden="false"/>
    </xf>
    <xf numFmtId="165" fontId="0" fillId="5" borderId="28" xfId="0" applyFont="false" applyBorder="true" applyAlignment="true" applyProtection="false">
      <alignment horizontal="center" vertical="bottom" textRotation="0" wrapText="false" indent="0" shrinkToFit="false"/>
      <protection locked="true" hidden="false"/>
    </xf>
    <xf numFmtId="165" fontId="0" fillId="5" borderId="38" xfId="0" applyFont="false" applyBorder="true" applyAlignment="true" applyProtection="false">
      <alignment horizontal="center" vertical="bottom" textRotation="0" wrapText="false" indent="0" shrinkToFit="false"/>
      <protection locked="true" hidden="false"/>
    </xf>
    <xf numFmtId="165" fontId="0" fillId="5" borderId="29" xfId="0" applyFont="false" applyBorder="true" applyAlignment="true" applyProtection="false">
      <alignment horizontal="center" vertical="bottom" textRotation="0" wrapText="false" indent="0" shrinkToFit="false"/>
      <protection locked="true" hidden="false"/>
    </xf>
    <xf numFmtId="164" fontId="7" fillId="16" borderId="22" xfId="0" applyFont="true" applyBorder="true" applyAlignment="true" applyProtection="false">
      <alignment horizontal="center" vertical="bottom" textRotation="0" wrapText="false" indent="0" shrinkToFit="false"/>
      <protection locked="true" hidden="false"/>
    </xf>
    <xf numFmtId="164" fontId="0" fillId="16" borderId="73" xfId="0" applyFont="false" applyBorder="true" applyAlignment="false" applyProtection="false">
      <alignment horizontal="general" vertical="bottom" textRotation="0" wrapText="false" indent="0" shrinkToFit="false"/>
      <protection locked="true" hidden="false"/>
    </xf>
    <xf numFmtId="164" fontId="0" fillId="16" borderId="75" xfId="0" applyFont="false" applyBorder="true" applyAlignment="false" applyProtection="false">
      <alignment horizontal="general" vertical="bottom" textRotation="0" wrapText="false" indent="0" shrinkToFit="false"/>
      <protection locked="true" hidden="false"/>
    </xf>
    <xf numFmtId="164" fontId="0" fillId="16" borderId="7" xfId="0" applyFont="false" applyBorder="true" applyAlignment="true" applyProtection="false">
      <alignment horizontal="center" vertical="bottom" textRotation="0" wrapText="false" indent="0" shrinkToFit="false"/>
      <protection locked="true" hidden="false"/>
    </xf>
    <xf numFmtId="164" fontId="0" fillId="16" borderId="8" xfId="0" applyFont="false" applyBorder="true" applyAlignment="true" applyProtection="false">
      <alignment horizontal="center" vertical="bottom" textRotation="0" wrapText="false" indent="0" shrinkToFit="false"/>
      <protection locked="true" hidden="false"/>
    </xf>
    <xf numFmtId="164" fontId="0" fillId="3" borderId="39" xfId="0" applyFont="false" applyBorder="true" applyAlignment="true" applyProtection="false">
      <alignment horizontal="center" vertical="bottom" textRotation="0" wrapText="false" indent="0" shrinkToFit="false"/>
      <protection locked="true" hidden="false"/>
    </xf>
    <xf numFmtId="165" fontId="0" fillId="3" borderId="15" xfId="0" applyFont="false" applyBorder="true" applyAlignment="true" applyProtection="false">
      <alignment horizontal="center" vertical="bottom" textRotation="0" wrapText="false" indent="0" shrinkToFit="false"/>
      <protection locked="true" hidden="false"/>
    </xf>
    <xf numFmtId="165" fontId="0" fillId="3" borderId="16" xfId="0" applyFont="false" applyBorder="true" applyAlignment="true" applyProtection="false">
      <alignment horizontal="center" vertical="bottom" textRotation="0" wrapText="false" indent="0" shrinkToFit="false"/>
      <protection locked="true" hidden="false"/>
    </xf>
    <xf numFmtId="165" fontId="0" fillId="3" borderId="24" xfId="0" applyFont="false" applyBorder="true" applyAlignment="true" applyProtection="false">
      <alignment horizontal="center" vertical="bottom" textRotation="0" wrapText="false" indent="0" shrinkToFit="false"/>
      <protection locked="true" hidden="false"/>
    </xf>
    <xf numFmtId="164" fontId="0" fillId="0" borderId="24" xfId="0" applyFont="false" applyBorder="true" applyAlignment="true" applyProtection="false">
      <alignment horizontal="center" vertical="bottom" textRotation="0" wrapText="false" indent="0" shrinkToFit="false"/>
      <protection locked="true" hidden="false"/>
    </xf>
    <xf numFmtId="164" fontId="0" fillId="5" borderId="76" xfId="0" applyFont="true" applyBorder="true" applyAlignment="true" applyProtection="false">
      <alignment horizontal="center" vertical="bottom" textRotation="0" wrapText="false" indent="0" shrinkToFit="false"/>
      <protection locked="true" hidden="false"/>
    </xf>
    <xf numFmtId="166" fontId="17" fillId="5" borderId="2" xfId="0" applyFont="true" applyBorder="true" applyAlignment="true" applyProtection="false">
      <alignment horizontal="center" vertical="center" textRotation="0" wrapText="false" indent="0" shrinkToFit="false"/>
      <protection locked="true" hidden="false"/>
    </xf>
    <xf numFmtId="164" fontId="18" fillId="5" borderId="1" xfId="0" applyFont="true" applyBorder="true" applyAlignment="true" applyProtection="false">
      <alignment horizontal="center" vertical="center" textRotation="0" wrapText="false" indent="0" shrinkToFit="false"/>
      <protection locked="true" hidden="false"/>
    </xf>
    <xf numFmtId="164" fontId="0" fillId="0" borderId="4" xfId="0" applyFont="true" applyBorder="true" applyAlignment="true" applyProtection="false">
      <alignment horizontal="right" vertical="center" textRotation="0" wrapText="false" indent="0" shrinkToFit="false"/>
      <protection locked="true" hidden="false"/>
    </xf>
    <xf numFmtId="167" fontId="0" fillId="0" borderId="8" xfId="0" applyFont="false" applyBorder="true" applyAlignment="true" applyProtection="false">
      <alignment horizontal="center" vertical="center" textRotation="0" wrapText="false" indent="0" shrinkToFit="false"/>
      <protection locked="true" hidden="false"/>
    </xf>
    <xf numFmtId="164" fontId="6" fillId="17" borderId="2" xfId="0" applyFont="true" applyBorder="true" applyAlignment="true" applyProtection="false">
      <alignment horizontal="center" vertical="bottom" textRotation="0" wrapText="false" indent="0" shrinkToFit="false"/>
      <protection locked="true" hidden="false"/>
    </xf>
    <xf numFmtId="167" fontId="7" fillId="0" borderId="1" xfId="0" applyFont="true" applyBorder="true" applyAlignment="true" applyProtection="false">
      <alignment horizontal="center" vertical="bottom" textRotation="0" wrapText="false" indent="0" shrinkToFit="false"/>
      <protection locked="true" hidden="false"/>
    </xf>
    <xf numFmtId="164" fontId="19" fillId="0" borderId="49" xfId="0" applyFont="true" applyBorder="true" applyAlignment="true" applyProtection="false">
      <alignment horizontal="center" vertical="center" textRotation="0" wrapText="false" indent="0" shrinkToFit="false"/>
      <protection locked="true" hidden="false"/>
    </xf>
    <xf numFmtId="164" fontId="19" fillId="5" borderId="16" xfId="0" applyFont="true" applyBorder="true" applyAlignment="true" applyProtection="false">
      <alignment horizontal="center" vertical="center" textRotation="0" wrapText="false" indent="0" shrinkToFit="false"/>
      <protection locked="true" hidden="false"/>
    </xf>
    <xf numFmtId="164" fontId="19" fillId="0" borderId="16" xfId="0" applyFont="true" applyBorder="true" applyAlignment="true" applyProtection="false">
      <alignment horizontal="center" vertical="center" textRotation="0" wrapText="false" indent="0" shrinkToFit="false"/>
      <protection locked="true" hidden="false"/>
    </xf>
    <xf numFmtId="167" fontId="0" fillId="0" borderId="4" xfId="0" applyFont="false" applyBorder="true" applyAlignment="true" applyProtection="false">
      <alignment horizontal="center" vertical="bottom" textRotation="0" wrapText="false" indent="0" shrinkToFit="false"/>
      <protection locked="true" hidden="false"/>
    </xf>
    <xf numFmtId="167" fontId="0" fillId="0" borderId="8" xfId="0" applyFont="false" applyBorder="true" applyAlignment="true" applyProtection="false">
      <alignment horizontal="center" vertical="bottom" textRotation="0" wrapText="false" indent="0" shrinkToFit="false"/>
      <protection locked="true" hidden="false"/>
    </xf>
    <xf numFmtId="164" fontId="0" fillId="0" borderId="12" xfId="0" applyFont="true" applyBorder="true" applyAlignment="true" applyProtection="false">
      <alignment horizontal="right" vertical="center" textRotation="0" wrapText="false" indent="0" shrinkToFit="false"/>
      <protection locked="true" hidden="false"/>
    </xf>
    <xf numFmtId="167" fontId="0" fillId="0" borderId="14" xfId="0" applyFont="false" applyBorder="true" applyAlignment="true" applyProtection="false">
      <alignment horizontal="center" vertical="bottom" textRotation="0" wrapText="false" indent="0" shrinkToFit="false"/>
      <protection locked="true" hidden="false"/>
    </xf>
    <xf numFmtId="164" fontId="6" fillId="18" borderId="1" xfId="0" applyFont="true" applyBorder="true" applyAlignment="true" applyProtection="false">
      <alignment horizontal="left" vertical="center" textRotation="0" wrapText="false" indent="0" shrinkToFit="false"/>
      <protection locked="true" hidden="false"/>
    </xf>
    <xf numFmtId="164" fontId="6" fillId="18" borderId="77" xfId="0" applyFont="true" applyBorder="true" applyAlignment="true" applyProtection="false">
      <alignment horizontal="center" vertical="bottom" textRotation="0" wrapText="false" indent="0" shrinkToFit="false"/>
      <protection locked="true" hidden="false"/>
    </xf>
    <xf numFmtId="166" fontId="0" fillId="5" borderId="1" xfId="0" applyFont="false" applyBorder="true" applyAlignment="true" applyProtection="false">
      <alignment horizontal="left" vertical="center" textRotation="0" wrapText="false" indent="0" shrinkToFit="false"/>
      <protection locked="true" hidden="false"/>
    </xf>
    <xf numFmtId="167" fontId="0" fillId="5" borderId="9" xfId="0" applyFont="false" applyBorder="true" applyAlignment="true" applyProtection="false">
      <alignment horizontal="center" vertical="bottom" textRotation="0" wrapText="false" indent="0" shrinkToFit="false"/>
      <protection locked="true" hidden="false"/>
    </xf>
    <xf numFmtId="167" fontId="0" fillId="5" borderId="10" xfId="0" applyFont="false" applyBorder="true" applyAlignment="true" applyProtection="false">
      <alignment horizontal="center" vertical="bottom" textRotation="0" wrapText="false" indent="0" shrinkToFit="false"/>
      <protection locked="true" hidden="false"/>
    </xf>
    <xf numFmtId="167" fontId="0" fillId="5" borderId="25" xfId="0" applyFont="false" applyBorder="true" applyAlignment="true" applyProtection="false">
      <alignment horizontal="center" vertical="bottom" textRotation="0" wrapText="false" indent="0" shrinkToFit="false"/>
      <protection locked="true" hidden="false"/>
    </xf>
    <xf numFmtId="166" fontId="0" fillId="0" borderId="1" xfId="0" applyFont="false" applyBorder="true" applyAlignment="true" applyProtection="false">
      <alignment horizontal="left" vertical="center" textRotation="0" wrapText="false" indent="0" shrinkToFit="false"/>
      <protection locked="true" hidden="false"/>
    </xf>
    <xf numFmtId="167" fontId="0" fillId="0" borderId="15" xfId="0" applyFont="false" applyBorder="true" applyAlignment="true" applyProtection="false">
      <alignment horizontal="center" vertical="bottom" textRotation="0" wrapText="false" indent="0" shrinkToFit="false"/>
      <protection locked="true" hidden="false"/>
    </xf>
    <xf numFmtId="167" fontId="0" fillId="0" borderId="16" xfId="0" applyFont="false" applyBorder="true" applyAlignment="true" applyProtection="false">
      <alignment horizontal="center" vertical="bottom" textRotation="0" wrapText="false" indent="0" shrinkToFit="false"/>
      <protection locked="true" hidden="false"/>
    </xf>
    <xf numFmtId="167" fontId="0" fillId="0" borderId="24" xfId="0" applyFont="false" applyBorder="true" applyAlignment="true" applyProtection="false">
      <alignment horizontal="center" vertical="bottom" textRotation="0" wrapText="false" indent="0" shrinkToFit="false"/>
      <protection locked="true" hidden="false"/>
    </xf>
    <xf numFmtId="167" fontId="0" fillId="5" borderId="15" xfId="0" applyFont="false" applyBorder="true" applyAlignment="true" applyProtection="false">
      <alignment horizontal="center" vertical="bottom" textRotation="0" wrapText="false" indent="0" shrinkToFit="false"/>
      <protection locked="true" hidden="false"/>
    </xf>
    <xf numFmtId="167" fontId="0" fillId="5" borderId="16" xfId="0" applyFont="false" applyBorder="true" applyAlignment="true" applyProtection="false">
      <alignment horizontal="center" vertical="bottom" textRotation="0" wrapText="false" indent="0" shrinkToFit="false"/>
      <protection locked="true" hidden="false"/>
    </xf>
    <xf numFmtId="167" fontId="0" fillId="5" borderId="24" xfId="0" applyFont="false" applyBorder="true" applyAlignment="true" applyProtection="false">
      <alignment horizontal="center" vertical="bottom" textRotation="0" wrapText="false" indent="0" shrinkToFit="false"/>
      <protection locked="true" hidden="false"/>
    </xf>
    <xf numFmtId="166" fontId="0" fillId="0" borderId="78" xfId="0" applyFont="false" applyBorder="true" applyAlignment="true" applyProtection="false">
      <alignment horizontal="left" vertical="center" textRotation="0" wrapText="false" indent="0" shrinkToFit="false"/>
      <protection locked="true" hidden="false"/>
    </xf>
    <xf numFmtId="164" fontId="0" fillId="0" borderId="79" xfId="0" applyFont="false" applyBorder="true" applyAlignment="true" applyProtection="false">
      <alignment horizontal="left" vertical="center" textRotation="0" wrapText="false" indent="0" shrinkToFit="false"/>
      <protection locked="true" hidden="false"/>
    </xf>
    <xf numFmtId="166" fontId="0" fillId="9" borderId="1" xfId="0" applyFont="false" applyBorder="true" applyAlignment="true" applyProtection="false">
      <alignment horizontal="left" vertical="center" textRotation="0" wrapText="false" indent="0" shrinkToFit="false"/>
      <protection locked="true" hidden="false"/>
    </xf>
    <xf numFmtId="167" fontId="0" fillId="9" borderId="15" xfId="0" applyFont="false" applyBorder="true" applyAlignment="true" applyProtection="false">
      <alignment horizontal="center" vertical="bottom" textRotation="0" wrapText="false" indent="0" shrinkToFit="false"/>
      <protection locked="true" hidden="false"/>
    </xf>
    <xf numFmtId="167" fontId="0" fillId="9" borderId="16" xfId="0" applyFont="false" applyBorder="true" applyAlignment="true" applyProtection="false">
      <alignment horizontal="center" vertical="bottom" textRotation="0" wrapText="false" indent="0" shrinkToFit="false"/>
      <protection locked="true" hidden="false"/>
    </xf>
    <xf numFmtId="167" fontId="0" fillId="9" borderId="24" xfId="0" applyFont="false" applyBorder="true" applyAlignment="true" applyProtection="false">
      <alignment horizontal="center" vertical="bottom" textRotation="0" wrapText="false" indent="0" shrinkToFit="false"/>
      <protection locked="true" hidden="false"/>
    </xf>
    <xf numFmtId="167" fontId="0" fillId="5" borderId="70" xfId="0" applyFont="false" applyBorder="true" applyAlignment="true" applyProtection="false">
      <alignment horizontal="center" vertical="bottom" textRotation="0" wrapText="false" indent="0" shrinkToFit="false"/>
      <protection locked="true" hidden="false"/>
    </xf>
    <xf numFmtId="167" fontId="0" fillId="5" borderId="53" xfId="0" applyFont="false" applyBorder="true" applyAlignment="true" applyProtection="false">
      <alignment horizontal="center" vertical="bottom" textRotation="0" wrapText="false" indent="0" shrinkToFit="false"/>
      <protection locked="true" hidden="false"/>
    </xf>
    <xf numFmtId="167" fontId="0" fillId="5" borderId="40" xfId="0" applyFont="false" applyBorder="true" applyAlignment="true" applyProtection="false">
      <alignment horizontal="center" vertical="bottom" textRotation="0" wrapText="false" indent="0" shrinkToFit="false"/>
      <protection locked="true" hidden="false"/>
    </xf>
    <xf numFmtId="164" fontId="6" fillId="4" borderId="1" xfId="0" applyFont="true" applyBorder="true" applyAlignment="true" applyProtection="false">
      <alignment horizontal="left" vertical="center" textRotation="0" wrapText="false" indent="0" shrinkToFit="false"/>
      <protection locked="true" hidden="false"/>
    </xf>
    <xf numFmtId="167" fontId="0" fillId="4" borderId="80" xfId="0" applyFont="false" applyBorder="true" applyAlignment="true" applyProtection="false">
      <alignment horizontal="center" vertical="bottom" textRotation="0" wrapText="false" indent="0" shrinkToFit="false"/>
      <protection locked="true" hidden="false"/>
    </xf>
    <xf numFmtId="167" fontId="0" fillId="4" borderId="7" xfId="0" applyFont="false" applyBorder="true" applyAlignment="true" applyProtection="false">
      <alignment horizontal="center" vertical="bottom" textRotation="0" wrapText="false" indent="0" shrinkToFit="false"/>
      <protection locked="true" hidden="false"/>
    </xf>
    <xf numFmtId="167" fontId="0" fillId="4" borderId="8" xfId="0" applyFont="false" applyBorder="true" applyAlignment="true" applyProtection="false">
      <alignment horizontal="center" vertical="bottom" textRotation="0" wrapText="false" indent="0" shrinkToFit="false"/>
      <protection locked="true" hidden="false"/>
    </xf>
    <xf numFmtId="164" fontId="0" fillId="2" borderId="81" xfId="0" applyFont="true" applyBorder="true" applyAlignment="true" applyProtection="false">
      <alignment horizontal="left" vertical="center" textRotation="0" wrapText="false" indent="0" shrinkToFit="false"/>
      <protection locked="true" hidden="false"/>
    </xf>
    <xf numFmtId="164" fontId="20" fillId="2" borderId="82" xfId="0" applyFont="true" applyBorder="true" applyAlignment="true" applyProtection="false">
      <alignment horizontal="center" vertical="center" textRotation="0" wrapText="false" indent="0" shrinkToFit="false"/>
      <protection locked="true" hidden="false"/>
    </xf>
    <xf numFmtId="164" fontId="20" fillId="2" borderId="36" xfId="0" applyFont="true" applyBorder="true" applyAlignment="true" applyProtection="false">
      <alignment horizontal="center" vertical="center" textRotation="0" wrapText="false" indent="0" shrinkToFit="false"/>
      <protection locked="true" hidden="false"/>
    </xf>
    <xf numFmtId="164" fontId="20" fillId="2" borderId="37" xfId="0" applyFont="true" applyBorder="true" applyAlignment="true" applyProtection="false">
      <alignment horizontal="center" vertical="center" textRotation="0" wrapText="false" indent="0" shrinkToFit="false"/>
      <protection locked="true" hidden="false"/>
    </xf>
    <xf numFmtId="164" fontId="21" fillId="0" borderId="31" xfId="0" applyFont="true" applyBorder="true" applyAlignment="true" applyProtection="false">
      <alignment horizontal="left" vertical="center" textRotation="0" wrapText="false" indent="0" shrinkToFit="false"/>
      <protection locked="true" hidden="false"/>
    </xf>
    <xf numFmtId="164" fontId="22" fillId="0" borderId="59" xfId="0" applyFont="true" applyBorder="true" applyAlignment="true" applyProtection="false">
      <alignment horizontal="left" vertical="bottom" textRotation="0" wrapText="false" indent="0" shrinkToFit="false"/>
      <protection locked="true" hidden="false"/>
    </xf>
    <xf numFmtId="167" fontId="0" fillId="0" borderId="83" xfId="0" applyFont="false" applyBorder="true" applyAlignment="true" applyProtection="false">
      <alignment horizontal="center" vertical="center" textRotation="0" wrapText="false" indent="0" shrinkToFit="false"/>
      <protection locked="true" hidden="false"/>
    </xf>
    <xf numFmtId="167" fontId="0" fillId="0" borderId="84" xfId="0" applyFont="false" applyBorder="true" applyAlignment="true" applyProtection="false">
      <alignment horizontal="center" vertical="center" textRotation="0" wrapText="false" indent="0" shrinkToFit="false"/>
      <protection locked="true" hidden="false"/>
    </xf>
    <xf numFmtId="167" fontId="0" fillId="0" borderId="32" xfId="0" applyFont="false" applyBorder="true" applyAlignment="true" applyProtection="false">
      <alignment horizontal="center" vertical="center" textRotation="0" wrapText="false" indent="0" shrinkToFit="false"/>
      <protection locked="true" hidden="false"/>
    </xf>
    <xf numFmtId="164" fontId="23" fillId="0" borderId="0" xfId="0" applyFont="true" applyBorder="false" applyAlignment="true" applyProtection="false">
      <alignment horizontal="right" vertical="center" textRotation="0" wrapText="false" indent="0" shrinkToFit="false"/>
      <protection locked="true" hidden="false"/>
    </xf>
    <xf numFmtId="166" fontId="0" fillId="3" borderId="1" xfId="0" applyFont="false" applyBorder="true" applyAlignment="true" applyProtection="false">
      <alignment horizontal="center" vertical="bottom" textRotation="0" wrapText="false" indent="0" shrinkToFit="false"/>
      <protection locked="true" hidden="false"/>
    </xf>
    <xf numFmtId="165" fontId="0" fillId="0" borderId="43" xfId="0" applyFont="false" applyBorder="true" applyAlignment="true" applyProtection="false">
      <alignment horizontal="center" vertical="bottom" textRotation="0" wrapText="false" indent="0" shrinkToFit="false"/>
      <protection locked="true" hidden="false"/>
    </xf>
    <xf numFmtId="164" fontId="0" fillId="6" borderId="77" xfId="0" applyFont="true" applyBorder="true" applyAlignment="true" applyProtection="false">
      <alignment horizontal="center" vertical="bottom" textRotation="0" wrapText="false" indent="0" shrinkToFit="false"/>
      <protection locked="true" hidden="false"/>
    </xf>
    <xf numFmtId="164" fontId="20" fillId="5" borderId="85" xfId="0" applyFont="true" applyBorder="true" applyAlignment="true" applyProtection="false">
      <alignment horizontal="center" vertical="bottom" textRotation="0" wrapText="false" indent="0" shrinkToFit="false"/>
      <protection locked="true" hidden="false"/>
    </xf>
    <xf numFmtId="164" fontId="0" fillId="0" borderId="16"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false">
      <alignment horizontal="left" vertical="bottom" textRotation="0" wrapText="false" indent="0" shrinkToFit="false"/>
      <protection locked="true" hidden="false"/>
    </xf>
    <xf numFmtId="164" fontId="24" fillId="0" borderId="80" xfId="0" applyFont="true" applyBorder="true" applyAlignment="true" applyProtection="false">
      <alignment horizontal="center" vertical="bottom" textRotation="0" wrapText="false" indent="0" shrinkToFit="false"/>
      <protection locked="true" hidden="false"/>
    </xf>
    <xf numFmtId="164" fontId="24" fillId="0" borderId="7" xfId="0" applyFont="true" applyBorder="true" applyAlignment="true" applyProtection="false">
      <alignment horizontal="center" vertical="bottom" textRotation="0" wrapText="false" indent="0" shrinkToFit="false"/>
      <protection locked="true" hidden="false"/>
    </xf>
    <xf numFmtId="164" fontId="24" fillId="0" borderId="8" xfId="0" applyFont="true" applyBorder="true" applyAlignment="true" applyProtection="false">
      <alignment horizontal="center" vertical="bottom" textRotation="0" wrapText="false" indent="0" shrinkToFit="false"/>
      <protection locked="true" hidden="false"/>
    </xf>
    <xf numFmtId="167" fontId="0" fillId="13" borderId="36" xfId="0" applyFont="false" applyBorder="true" applyAlignment="true" applyProtection="false">
      <alignment horizontal="center" vertical="bottom" textRotation="0" wrapText="false" indent="0" shrinkToFit="false"/>
      <protection locked="true" hidden="false"/>
    </xf>
    <xf numFmtId="164" fontId="0" fillId="6" borderId="86" xfId="0" applyFont="true" applyBorder="true" applyAlignment="true" applyProtection="false">
      <alignment horizontal="left" vertical="bottom" textRotation="0" wrapText="false" indent="0" shrinkToFit="false"/>
      <protection locked="true" hidden="false"/>
    </xf>
    <xf numFmtId="164" fontId="0" fillId="5" borderId="79" xfId="0" applyFont="true" applyBorder="true" applyAlignment="true" applyProtection="false">
      <alignment horizontal="center" vertical="bottom" textRotation="0" wrapText="false" indent="0" shrinkToFit="false"/>
      <protection locked="true" hidden="false"/>
    </xf>
    <xf numFmtId="164" fontId="0" fillId="0" borderId="87" xfId="0" applyFont="true" applyBorder="true" applyAlignment="true" applyProtection="false">
      <alignment horizontal="left" vertical="bottom" textRotation="0" wrapText="false" indent="0" shrinkToFit="false"/>
      <protection locked="true" hidden="false"/>
    </xf>
    <xf numFmtId="164" fontId="25" fillId="0" borderId="9" xfId="0" applyFont="true" applyBorder="true" applyAlignment="false" applyProtection="false">
      <alignment horizontal="general" vertical="bottom" textRotation="0" wrapText="false" indent="0" shrinkToFit="false"/>
      <protection locked="true" hidden="false"/>
    </xf>
    <xf numFmtId="164" fontId="25" fillId="0" borderId="10" xfId="0" applyFont="true" applyBorder="true" applyAlignment="true" applyProtection="false">
      <alignment horizontal="center" vertical="center" textRotation="0" wrapText="false" indent="0" shrinkToFit="false"/>
      <protection locked="true" hidden="false"/>
    </xf>
    <xf numFmtId="164" fontId="25" fillId="0" borderId="10" xfId="0" applyFont="true" applyBorder="true" applyAlignment="false" applyProtection="false">
      <alignment horizontal="general" vertical="bottom" textRotation="0" wrapText="false" indent="0" shrinkToFit="false"/>
      <protection locked="true" hidden="false"/>
    </xf>
    <xf numFmtId="164" fontId="25" fillId="0" borderId="25" xfId="0" applyFont="true" applyBorder="true" applyAlignment="false" applyProtection="false">
      <alignment horizontal="general" vertical="bottom" textRotation="0" wrapText="false" indent="0" shrinkToFit="false"/>
      <protection locked="true" hidden="false"/>
    </xf>
    <xf numFmtId="164" fontId="0" fillId="0" borderId="88" xfId="0" applyFont="true" applyBorder="true" applyAlignment="true" applyProtection="false">
      <alignment horizontal="left" vertical="bottom" textRotation="0" wrapText="false" indent="0" shrinkToFit="false"/>
      <protection locked="true" hidden="false"/>
    </xf>
    <xf numFmtId="164" fontId="25" fillId="0" borderId="12" xfId="0" applyFont="true" applyBorder="true" applyAlignment="true" applyProtection="false">
      <alignment horizontal="center" vertical="center" textRotation="0" wrapText="false" indent="0" shrinkToFit="false"/>
      <protection locked="true" hidden="false"/>
    </xf>
    <xf numFmtId="164" fontId="25" fillId="0" borderId="38" xfId="0" applyFont="true" applyBorder="true" applyAlignment="false" applyProtection="false">
      <alignment horizontal="general" vertical="bottom" textRotation="0" wrapText="false" indent="0" shrinkToFit="false"/>
      <protection locked="true" hidden="false"/>
    </xf>
    <xf numFmtId="164" fontId="25" fillId="0" borderId="13" xfId="0" applyFont="true" applyBorder="true" applyAlignment="true" applyProtection="false">
      <alignment horizontal="center" vertical="center" textRotation="0" wrapText="false" indent="0" shrinkToFit="false"/>
      <protection locked="true" hidden="false"/>
    </xf>
    <xf numFmtId="164" fontId="25" fillId="0" borderId="14" xfId="0" applyFont="true" applyBorder="true" applyAlignment="true" applyProtection="false">
      <alignment horizontal="center" vertical="center" textRotation="0" wrapText="false" indent="0" shrinkToFit="false"/>
      <protection locked="true" hidden="false"/>
    </xf>
    <xf numFmtId="164" fontId="0" fillId="4" borderId="1" xfId="0" applyFont="true" applyBorder="true" applyAlignment="true" applyProtection="false">
      <alignment horizontal="left" vertical="bottom" textRotation="0" wrapText="false" indent="0" shrinkToFit="false"/>
      <protection locked="true" hidden="false"/>
    </xf>
    <xf numFmtId="164" fontId="0" fillId="4" borderId="1" xfId="0" applyFont="true" applyBorder="true" applyAlignment="true" applyProtection="false">
      <alignment horizontal="center" vertical="bottom" textRotation="0" wrapText="false" indent="0" shrinkToFit="false"/>
      <protection locked="true" hidden="false"/>
    </xf>
    <xf numFmtId="164" fontId="0" fillId="0" borderId="36" xfId="0" applyFont="false" applyBorder="true" applyAlignment="true" applyProtection="false">
      <alignment horizontal="center" vertical="bottom" textRotation="0" wrapText="false" indent="0" shrinkToFit="false"/>
      <protection locked="true" hidden="false"/>
    </xf>
    <xf numFmtId="164" fontId="0" fillId="0" borderId="2" xfId="0" applyFont="true" applyBorder="true" applyAlignment="true" applyProtection="false">
      <alignment horizontal="left" vertical="bottom" textRotation="0" wrapText="false" indent="0" shrinkToFit="false"/>
      <protection locked="true" hidden="false"/>
    </xf>
    <xf numFmtId="164" fontId="6" fillId="0" borderId="10" xfId="0" applyFont="true" applyBorder="true" applyAlignment="false" applyProtection="false">
      <alignment horizontal="general" vertical="bottom" textRotation="0" wrapText="false" indent="0" shrinkToFit="false"/>
      <protection locked="true" hidden="false"/>
    </xf>
    <xf numFmtId="164" fontId="6" fillId="0" borderId="11" xfId="0" applyFont="true" applyBorder="true" applyAlignment="false" applyProtection="false">
      <alignment horizontal="general" vertical="bottom" textRotation="0" wrapText="false" indent="0" shrinkToFit="false"/>
      <protection locked="true" hidden="false"/>
    </xf>
    <xf numFmtId="164" fontId="7" fillId="0" borderId="21" xfId="0" applyFont="true" applyBorder="true" applyAlignment="true" applyProtection="false">
      <alignment horizontal="center" vertical="bottom" textRotation="0" wrapText="false" indent="0" shrinkToFit="false"/>
      <protection locked="true" hidden="false"/>
    </xf>
    <xf numFmtId="164" fontId="6" fillId="0" borderId="25" xfId="0" applyFont="true" applyBorder="true" applyAlignment="false" applyProtection="false">
      <alignment horizontal="general" vertical="bottom" textRotation="0" wrapText="false" indent="0" shrinkToFit="false"/>
      <protection locked="true" hidden="false"/>
    </xf>
    <xf numFmtId="164" fontId="0" fillId="0" borderId="27" xfId="0" applyFont="true" applyBorder="true" applyAlignment="true" applyProtection="false">
      <alignment horizontal="left" vertical="bottom" textRotation="0" wrapText="false" indent="0" shrinkToFit="false"/>
      <protection locked="true" hidden="false"/>
    </xf>
    <xf numFmtId="164" fontId="6" fillId="0" borderId="53" xfId="0" applyFont="true" applyBorder="true" applyAlignment="false" applyProtection="false">
      <alignment horizontal="general" vertical="bottom" textRotation="0" wrapText="false" indent="0" shrinkToFit="false"/>
      <protection locked="true" hidden="false"/>
    </xf>
    <xf numFmtId="164" fontId="6" fillId="0" borderId="16" xfId="0" applyFont="true" applyBorder="true" applyAlignment="false" applyProtection="false">
      <alignment horizontal="general" vertical="bottom" textRotation="0" wrapText="false" indent="0" shrinkToFit="false"/>
      <protection locked="true" hidden="false"/>
    </xf>
    <xf numFmtId="164" fontId="6" fillId="0" borderId="39" xfId="0" applyFont="true" applyBorder="true" applyAlignment="false" applyProtection="false">
      <alignment horizontal="general" vertical="bottom" textRotation="0" wrapText="false" indent="0" shrinkToFit="false"/>
      <protection locked="true" hidden="false"/>
    </xf>
    <xf numFmtId="164" fontId="7" fillId="0" borderId="16" xfId="0" applyFont="true" applyBorder="true" applyAlignment="true" applyProtection="false">
      <alignment horizontal="center" vertical="bottom" textRotation="0" wrapText="false" indent="0" shrinkToFit="false"/>
      <protection locked="true" hidden="false"/>
    </xf>
    <xf numFmtId="164" fontId="6" fillId="0" borderId="21" xfId="0" applyFont="true" applyBorder="true" applyAlignment="false" applyProtection="false">
      <alignment horizontal="general" vertical="bottom" textRotation="0" wrapText="false" indent="0" shrinkToFit="false"/>
      <protection locked="true" hidden="false"/>
    </xf>
    <xf numFmtId="164" fontId="6" fillId="0" borderId="24" xfId="0" applyFont="true" applyBorder="true" applyAlignment="false" applyProtection="false">
      <alignment horizontal="general" vertical="bottom" textRotation="0" wrapText="false" indent="0" shrinkToFit="false"/>
      <protection locked="true" hidden="false"/>
    </xf>
    <xf numFmtId="164" fontId="0" fillId="0" borderId="21" xfId="0" applyFont="false" applyBorder="true" applyAlignment="true" applyProtection="false">
      <alignment horizontal="center" vertical="bottom" textRotation="0" wrapText="false" indent="0" shrinkToFit="false"/>
      <protection locked="true" hidden="false"/>
    </xf>
    <xf numFmtId="164" fontId="6" fillId="0" borderId="49" xfId="0" applyFont="true" applyBorder="true" applyAlignment="false" applyProtection="false">
      <alignment horizontal="general" vertical="bottom" textRotation="0" wrapText="false" indent="0" shrinkToFit="false"/>
      <protection locked="true" hidden="false"/>
    </xf>
    <xf numFmtId="164" fontId="0" fillId="0" borderId="77" xfId="0" applyFont="true" applyBorder="true" applyAlignment="true" applyProtection="false">
      <alignment horizontal="left" vertical="bottom" textRotation="0" wrapText="false" indent="0" shrinkToFit="false"/>
      <protection locked="true" hidden="false"/>
    </xf>
    <xf numFmtId="164" fontId="7" fillId="0" borderId="28" xfId="0" applyFont="true" applyBorder="true" applyAlignment="true" applyProtection="false">
      <alignment horizontal="center" vertical="bottom" textRotation="0" wrapText="false" indent="0" shrinkToFit="false"/>
      <protection locked="true" hidden="false"/>
    </xf>
    <xf numFmtId="164" fontId="6" fillId="0" borderId="13" xfId="0" applyFont="true" applyBorder="true" applyAlignment="false" applyProtection="false">
      <alignment horizontal="general" vertical="bottom" textRotation="0" wrapText="false" indent="0" shrinkToFit="false"/>
      <protection locked="true" hidden="false"/>
    </xf>
    <xf numFmtId="164" fontId="6" fillId="0" borderId="38" xfId="0" applyFont="true" applyBorder="true" applyAlignment="false" applyProtection="false">
      <alignment horizontal="general" vertical="bottom" textRotation="0" wrapText="false" indent="0" shrinkToFit="false"/>
      <protection locked="true" hidden="false"/>
    </xf>
    <xf numFmtId="164" fontId="6" fillId="0" borderId="29" xfId="0" applyFont="true" applyBorder="true" applyAlignment="false" applyProtection="false">
      <alignment horizontal="general" vertical="bottom" textRotation="0" wrapText="false" indent="0" shrinkToFit="false"/>
      <protection locked="true" hidden="false"/>
    </xf>
    <xf numFmtId="166" fontId="10" fillId="0" borderId="6" xfId="0" applyFont="true" applyBorder="true" applyAlignment="true" applyProtection="false">
      <alignment horizontal="left" vertical="bottom" textRotation="0" wrapText="false" indent="0" shrinkToFit="false"/>
      <protection locked="true" hidden="false"/>
    </xf>
    <xf numFmtId="164" fontId="26" fillId="6" borderId="1" xfId="0" applyFont="true" applyBorder="true" applyAlignment="true" applyProtection="false">
      <alignment horizontal="center" vertical="center" textRotation="0" wrapText="false" indent="0" shrinkToFit="false"/>
      <protection locked="true" hidden="false"/>
    </xf>
    <xf numFmtId="164" fontId="24" fillId="0" borderId="9" xfId="0" applyFont="true" applyBorder="true" applyAlignment="true" applyProtection="false">
      <alignment horizontal="left" vertical="bottom" textRotation="0" wrapText="false" indent="0" shrinkToFit="false"/>
      <protection locked="true" hidden="false"/>
    </xf>
    <xf numFmtId="166" fontId="24" fillId="0" borderId="89" xfId="0" applyFont="true" applyBorder="true" applyAlignment="true" applyProtection="false">
      <alignment horizontal="center" vertical="center" textRotation="0" wrapText="false" indent="0" shrinkToFit="false"/>
      <protection locked="true" hidden="false"/>
    </xf>
    <xf numFmtId="164" fontId="25" fillId="5" borderId="15" xfId="0" applyFont="true" applyBorder="true" applyAlignment="true" applyProtection="false">
      <alignment horizontal="left" vertical="bottom" textRotation="0" wrapText="false" indent="0" shrinkToFit="false"/>
      <protection locked="true" hidden="false"/>
    </xf>
    <xf numFmtId="166" fontId="25" fillId="5" borderId="90" xfId="0" applyFont="true" applyBorder="true" applyAlignment="true" applyProtection="false">
      <alignment horizontal="center" vertical="center" textRotation="0" wrapText="false" indent="0" shrinkToFit="false"/>
      <protection locked="true" hidden="false"/>
    </xf>
    <xf numFmtId="164" fontId="25" fillId="0" borderId="15" xfId="0" applyFont="true" applyBorder="true" applyAlignment="true" applyProtection="false">
      <alignment horizontal="left" vertical="bottom" textRotation="0" wrapText="false" indent="0" shrinkToFit="false"/>
      <protection locked="true" hidden="false"/>
    </xf>
    <xf numFmtId="166" fontId="25" fillId="0" borderId="90" xfId="0" applyFont="true" applyBorder="true" applyAlignment="true" applyProtection="false">
      <alignment horizontal="center" vertical="center" textRotation="0" wrapText="false" indent="0" shrinkToFit="false"/>
      <protection locked="true" hidden="false"/>
    </xf>
    <xf numFmtId="164" fontId="7" fillId="0" borderId="15" xfId="0" applyFont="true" applyBorder="true" applyAlignment="true" applyProtection="false">
      <alignment horizontal="left" vertical="bottom" textRotation="0" wrapText="false" indent="0" shrinkToFit="false"/>
      <protection locked="true" hidden="false"/>
    </xf>
    <xf numFmtId="166" fontId="7" fillId="0" borderId="90" xfId="0" applyFont="true" applyBorder="true" applyAlignment="true" applyProtection="false">
      <alignment horizontal="center" vertical="center" textRotation="0" wrapText="false" indent="0" shrinkToFit="false"/>
      <protection locked="true" hidden="false"/>
    </xf>
    <xf numFmtId="164" fontId="7" fillId="5" borderId="15" xfId="0" applyFont="true" applyBorder="true" applyAlignment="false" applyProtection="false">
      <alignment horizontal="general" vertical="bottom" textRotation="0" wrapText="false" indent="0" shrinkToFit="false"/>
      <protection locked="true" hidden="false"/>
    </xf>
    <xf numFmtId="166" fontId="7" fillId="5" borderId="90" xfId="0" applyFont="true" applyBorder="true" applyAlignment="true" applyProtection="false">
      <alignment horizontal="center" vertical="center" textRotation="0" wrapText="false" indent="0" shrinkToFit="false"/>
      <protection locked="true" hidden="false"/>
    </xf>
    <xf numFmtId="164" fontId="7" fillId="0" borderId="15" xfId="0" applyFont="true" applyBorder="true" applyAlignment="false" applyProtection="false">
      <alignment horizontal="general" vertical="bottom" textRotation="0" wrapText="false" indent="0" shrinkToFit="false"/>
      <protection locked="true" hidden="false"/>
    </xf>
    <xf numFmtId="164" fontId="7" fillId="0" borderId="28" xfId="0" applyFont="true" applyBorder="true" applyAlignment="false" applyProtection="false">
      <alignment horizontal="general" vertical="bottom" textRotation="0" wrapText="false" indent="0" shrinkToFit="false"/>
      <protection locked="true" hidden="false"/>
    </xf>
    <xf numFmtId="166" fontId="7" fillId="0" borderId="91" xfId="0" applyFont="true" applyBorder="true" applyAlignment="true" applyProtection="false">
      <alignment horizontal="center" vertical="center" textRotation="0" wrapText="false" indent="0" shrinkToFit="false"/>
      <protection locked="true" hidden="false"/>
    </xf>
    <xf numFmtId="166" fontId="0" fillId="5" borderId="2" xfId="0" applyFont="false" applyBorder="true" applyAlignment="true" applyProtection="false">
      <alignment horizontal="center" vertical="center" textRotation="0" wrapText="false" indent="0" shrinkToFit="false"/>
      <protection locked="true" hidden="false"/>
    </xf>
    <xf numFmtId="167" fontId="7" fillId="0" borderId="2" xfId="0" applyFont="true" applyBorder="true" applyAlignment="true" applyProtection="false">
      <alignment horizontal="center" vertical="bottom" textRotation="0" wrapText="false" indent="0" shrinkToFit="false"/>
      <protection locked="true" hidden="false"/>
    </xf>
    <xf numFmtId="164" fontId="19" fillId="0" borderId="24" xfId="0" applyFont="true" applyBorder="true" applyAlignment="true" applyProtection="false">
      <alignment horizontal="center" vertical="center" textRotation="0" wrapText="false" indent="0" shrinkToFit="false"/>
      <protection locked="true" hidden="false"/>
    </xf>
    <xf numFmtId="164" fontId="21" fillId="0" borderId="59" xfId="0" applyFont="true" applyBorder="true" applyAlignment="true" applyProtection="false">
      <alignment horizontal="left" vertical="center" textRotation="0" wrapText="false" indent="0" shrinkToFit="false"/>
      <protection locked="true" hidden="false"/>
    </xf>
    <xf numFmtId="169" fontId="0" fillId="13" borderId="36" xfId="0" applyFont="false" applyBorder="true" applyAlignment="true" applyProtection="false">
      <alignment horizontal="center" vertical="bottom" textRotation="0" wrapText="false" indent="0" shrinkToFit="false"/>
      <protection locked="true" hidden="false"/>
    </xf>
    <xf numFmtId="164" fontId="0" fillId="0" borderId="70" xfId="0" applyFont="true" applyBorder="true" applyAlignment="false" applyProtection="false">
      <alignment horizontal="general" vertical="bottom" textRotation="0" wrapText="false" indent="0" shrinkToFit="false"/>
      <protection locked="true" hidden="false"/>
    </xf>
    <xf numFmtId="164" fontId="0" fillId="0" borderId="40" xfId="0" applyFont="false" applyBorder="true" applyAlignment="false" applyProtection="false">
      <alignment horizontal="general" vertical="bottom" textRotation="0" wrapText="false" indent="0" shrinkToFit="false"/>
      <protection locked="true" hidden="false"/>
    </xf>
    <xf numFmtId="164" fontId="31" fillId="5" borderId="15" xfId="0" applyFont="true" applyBorder="true" applyAlignment="true" applyProtection="false">
      <alignment horizontal="left" vertical="bottom" textRotation="0" wrapText="false" indent="0" shrinkToFit="false"/>
      <protection locked="true" hidden="false"/>
    </xf>
    <xf numFmtId="166" fontId="31" fillId="5" borderId="90" xfId="0" applyFont="true" applyBorder="true" applyAlignment="true" applyProtection="false">
      <alignment horizontal="center" vertical="center" textRotation="0" wrapText="false" indent="0" shrinkToFit="false"/>
      <protection locked="true" hidden="false"/>
    </xf>
    <xf numFmtId="164" fontId="31" fillId="0" borderId="15" xfId="0" applyFont="true" applyBorder="true" applyAlignment="true" applyProtection="false">
      <alignment horizontal="left" vertical="bottom" textRotation="0" wrapText="false" indent="0" shrinkToFit="false"/>
      <protection locked="true" hidden="false"/>
    </xf>
    <xf numFmtId="166" fontId="31" fillId="0" borderId="90" xfId="0" applyFont="true" applyBorder="true" applyAlignment="true" applyProtection="false">
      <alignment horizontal="center" vertical="center" textRotation="0" wrapText="false" indent="0" shrinkToFit="false"/>
      <protection locked="true" hidden="false"/>
    </xf>
    <xf numFmtId="164" fontId="24" fillId="0" borderId="9" xfId="0" applyFont="true" applyBorder="true" applyAlignment="true" applyProtection="false">
      <alignment horizontal="center" vertical="bottom" textRotation="0" wrapText="false" indent="0" shrinkToFit="false"/>
      <protection locked="true" hidden="false"/>
    </xf>
    <xf numFmtId="164" fontId="6" fillId="18" borderId="1" xfId="0" applyFont="true" applyBorder="true" applyAlignment="true" applyProtection="false">
      <alignment horizontal="center" vertical="center" textRotation="0" wrapText="false" indent="0" shrinkToFit="false"/>
      <protection locked="true" hidden="false"/>
    </xf>
    <xf numFmtId="164" fontId="0" fillId="9" borderId="58" xfId="0" applyFont="false" applyBorder="true" applyAlignment="false" applyProtection="false">
      <alignment horizontal="general" vertical="bottom" textRotation="0" wrapText="false" indent="0" shrinkToFit="false"/>
      <protection locked="true" hidden="false"/>
    </xf>
    <xf numFmtId="164" fontId="0" fillId="4" borderId="1" xfId="0" applyFont="true" applyBorder="true" applyAlignment="false" applyProtection="false">
      <alignment horizontal="general" vertical="bottom" textRotation="0" wrapText="false" indent="0" shrinkToFit="false"/>
      <protection locked="true" hidden="false"/>
    </xf>
    <xf numFmtId="164" fontId="0" fillId="4" borderId="79" xfId="0" applyFont="false" applyBorder="true" applyAlignment="false" applyProtection="false">
      <alignment horizontal="general" vertical="bottom" textRotation="0" wrapText="false" indent="0" shrinkToFit="false"/>
      <protection locked="true" hidden="false"/>
    </xf>
    <xf numFmtId="167" fontId="7" fillId="0" borderId="3" xfId="0" applyFont="true" applyBorder="true" applyAlignment="true" applyProtection="false">
      <alignment horizontal="center" vertical="bottom" textRotation="0" wrapText="false" indent="0" shrinkToFit="false"/>
      <protection locked="true" hidden="false"/>
    </xf>
    <xf numFmtId="167" fontId="0" fillId="0" borderId="5" xfId="0" applyFont="false" applyBorder="true" applyAlignment="true" applyProtection="false">
      <alignment horizontal="center" vertical="bottom" textRotation="0" wrapText="false" indent="0" shrinkToFit="false"/>
      <protection locked="true" hidden="false"/>
    </xf>
    <xf numFmtId="167" fontId="0" fillId="0" borderId="26" xfId="0" applyFont="false" applyBorder="true" applyAlignment="true" applyProtection="false">
      <alignment horizontal="center" vertical="bottom" textRotation="0" wrapText="false" indent="0" shrinkToFit="false"/>
      <protection locked="true" hidden="false"/>
    </xf>
    <xf numFmtId="166" fontId="0" fillId="0" borderId="78" xfId="0" applyFont="false" applyBorder="true" applyAlignment="true" applyProtection="false">
      <alignment horizontal="general" vertical="center" textRotation="0" wrapText="false" indent="0" shrinkToFit="false"/>
      <protection locked="true" hidden="false"/>
    </xf>
    <xf numFmtId="164" fontId="21" fillId="0" borderId="92" xfId="0" applyFont="true" applyBorder="true" applyAlignment="true" applyProtection="false">
      <alignment horizontal="left" vertical="center" textRotation="0" wrapText="false" indent="0" shrinkToFit="false"/>
      <protection locked="true" hidden="false"/>
    </xf>
    <xf numFmtId="166" fontId="0" fillId="5" borderId="78" xfId="0" applyFont="false" applyBorder="true" applyAlignment="true" applyProtection="false">
      <alignment horizontal="general" vertical="center" textRotation="0" wrapText="false" indent="0" shrinkToFit="false"/>
      <protection locked="true" hidden="false"/>
    </xf>
    <xf numFmtId="164" fontId="0" fillId="5" borderId="6" xfId="0" applyFont="false" applyBorder="true" applyAlignment="false" applyProtection="false">
      <alignment horizontal="general" vertical="bottom" textRotation="0" wrapText="false" indent="0" shrinkToFit="false"/>
      <protection locked="true" hidden="false"/>
    </xf>
    <xf numFmtId="166" fontId="0" fillId="9" borderId="78" xfId="0" applyFont="false" applyBorder="true" applyAlignment="true" applyProtection="false">
      <alignment horizontal="general" vertical="center" textRotation="0" wrapText="false" indent="0" shrinkToFit="false"/>
      <protection locked="true" hidden="false"/>
    </xf>
    <xf numFmtId="164" fontId="0" fillId="9" borderId="6" xfId="0" applyFont="false" applyBorder="true" applyAlignment="false" applyProtection="false">
      <alignment horizontal="general" vertical="bottom" textRotation="0" wrapText="false" indent="0" shrinkToFit="false"/>
      <protection locked="true" hidden="false"/>
    </xf>
    <xf numFmtId="164" fontId="0" fillId="5" borderId="23" xfId="0" applyFont="false" applyBorder="true" applyAlignment="false" applyProtection="false">
      <alignment horizontal="general" vertical="bottom" textRotation="0" wrapText="false" indent="0" shrinkToFit="false"/>
      <protection locked="true" hidden="false"/>
    </xf>
    <xf numFmtId="164" fontId="0" fillId="6" borderId="3" xfId="0" applyFont="true" applyBorder="true" applyAlignment="false" applyProtection="false">
      <alignment horizontal="general" vertical="bottom" textRotation="0" wrapText="false" indent="0" shrinkToFit="false"/>
      <protection locked="true" hidden="false"/>
    </xf>
    <xf numFmtId="164" fontId="0" fillId="5" borderId="93" xfId="0" applyFont="false" applyBorder="true" applyAlignment="false" applyProtection="false">
      <alignment horizontal="general" vertical="bottom"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dxfs count="60">
    <dxf>
      <font>
        <b val="1"/>
        <i val="0"/>
        <color rgb="FFFF0000"/>
      </font>
    </dxf>
    <dxf>
      <font>
        <b val="1"/>
        <i val="0"/>
        <color rgb="FF4472C4"/>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4472C4"/>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4472C4"/>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4472C4"/>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4472C4"/>
      </font>
    </dxf>
    <dxf>
      <font>
        <b val="1"/>
        <i val="0"/>
        <color rgb="FF00B050"/>
      </font>
    </dxf>
    <dxf>
      <font>
        <b val="1"/>
        <i val="0"/>
        <color rgb="FFFF0000"/>
      </font>
    </dxf>
    <dxf>
      <font>
        <b val="1"/>
        <i val="0"/>
        <color rgb="FF0070C0"/>
      </font>
    </dxf>
    <dxf>
      <font>
        <b val="1"/>
        <i val="0"/>
        <color rgb="FF00B050"/>
      </font>
    </dxf>
    <dxf>
      <font>
        <b val="1"/>
        <i val="0"/>
        <color rgb="FFFF0000"/>
      </font>
    </dxf>
    <dxf>
      <font>
        <b val="1"/>
        <i val="0"/>
        <color rgb="FF4472C4"/>
      </font>
    </dxf>
    <dxf>
      <font>
        <b val="1"/>
        <i val="0"/>
        <color rgb="FF00B050"/>
      </font>
    </dxf>
    <dxf>
      <font>
        <b val="1"/>
        <i val="0"/>
        <color rgb="FFFF0000"/>
      </font>
    </dxf>
    <dxf>
      <font>
        <b val="1"/>
        <i val="0"/>
        <color rgb="FF0070C0"/>
      </font>
    </dxf>
    <dxf>
      <font>
        <b val="1"/>
        <i val="0"/>
        <color rgb="FF00B050"/>
      </font>
    </dxf>
  </dxfs>
  <colors>
    <indexedColors>
      <rgbColor rgb="FF000000"/>
      <rgbColor rgb="FFFFFFFF"/>
      <rgbColor rgb="FFFF0000"/>
      <rgbColor rgb="FF00FF00"/>
      <rgbColor rgb="FF0000FF"/>
      <rgbColor rgb="FFFFD966"/>
      <rgbColor rgb="FFFF00FF"/>
      <rgbColor rgb="FF00F5E7"/>
      <rgbColor rgb="FFC00000"/>
      <rgbColor rgb="FF008000"/>
      <rgbColor rgb="FF000080"/>
      <rgbColor rgb="FF548235"/>
      <rgbColor rgb="FF800080"/>
      <rgbColor rgb="FF0070C0"/>
      <rgbColor rgb="FFADB9CA"/>
      <rgbColor rgb="FF808080"/>
      <rgbColor rgb="FFC5E0B4"/>
      <rgbColor rgb="FF993366"/>
      <rgbColor rgb="FFFFF2CC"/>
      <rgbColor rgb="FFD9F4FA"/>
      <rgbColor rgb="FF660066"/>
      <rgbColor rgb="FFDAE3F3"/>
      <rgbColor rgb="FF0563C1"/>
      <rgbColor rgb="FFBDD7EE"/>
      <rgbColor rgb="FF000080"/>
      <rgbColor rgb="FFFF00FF"/>
      <rgbColor rgb="FFFBE5D6"/>
      <rgbColor rgb="FF00FFFF"/>
      <rgbColor rgb="FF800080"/>
      <rgbColor rgb="FF800000"/>
      <rgbColor rgb="FF008080"/>
      <rgbColor rgb="FF0000FF"/>
      <rgbColor rgb="FF00CCFF"/>
      <rgbColor rgb="FFDEEBF7"/>
      <rgbColor rgb="FFE2F0D9"/>
      <rgbColor rgb="FFFFE699"/>
      <rgbColor rgb="FF99CCFF"/>
      <rgbColor rgb="FFD9D9D9"/>
      <rgbColor rgb="FFB4C7E7"/>
      <rgbColor rgb="FFF8CBAD"/>
      <rgbColor rgb="FF4472C4"/>
      <rgbColor rgb="FF33CCCC"/>
      <rgbColor rgb="FF70AD47"/>
      <rgbColor rgb="FFFFC000"/>
      <rgbColor rgb="FFEDEDED"/>
      <rgbColor rgb="FFED7D31"/>
      <rgbColor rgb="FF595959"/>
      <rgbColor rgb="FFA5A5A5"/>
      <rgbColor rgb="FF003366"/>
      <rgbColor rgb="FF00B050"/>
      <rgbColor rgb="FF003300"/>
      <rgbColor rgb="FF333300"/>
      <rgbColor rgb="FF9E480E"/>
      <rgbColor rgb="FF993366"/>
      <rgbColor rgb="FF333399"/>
      <rgbColor rgb="FF404040"/>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_(* #,##0.00_);_(* \(#,##0.00\);_(* \-??_);_(@_)"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1'!$N$24:$T$24</c:f>
              <c:strCache>
                <c:ptCount val="7"/>
                <c:pt idx="0">
                  <c:v>Creatividad</c:v>
                </c:pt>
                <c:pt idx="1">
                  <c:v>R. Lógico</c:v>
                </c:pt>
                <c:pt idx="2">
                  <c:v> Perceptual</c:v>
                </c:pt>
                <c:pt idx="3">
                  <c:v>Memoria</c:v>
                </c:pt>
                <c:pt idx="4">
                  <c:v>R. Verbal</c:v>
                </c:pt>
                <c:pt idx="5">
                  <c:v>Matemático</c:v>
                </c:pt>
                <c:pt idx="6">
                  <c:v>Espacial</c:v>
                </c:pt>
              </c:strCache>
            </c:strRef>
          </c:cat>
          <c:val>
            <c:numRef>
              <c:f>'Alu. 1'!$N$25:$T$25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_(* #,##0.00_);_(* \(#,##0.00\);_(* \-??_);_(@_)"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1'!$N$24:$T$24</c:f>
              <c:strCache>
                <c:ptCount val="7"/>
                <c:pt idx="0">
                  <c:v>Creatividad</c:v>
                </c:pt>
                <c:pt idx="1">
                  <c:v>R. Lógico</c:v>
                </c:pt>
                <c:pt idx="2">
                  <c:v> Perceptual</c:v>
                </c:pt>
                <c:pt idx="3">
                  <c:v>Memoria</c:v>
                </c:pt>
                <c:pt idx="4">
                  <c:v>R. Verbal</c:v>
                </c:pt>
                <c:pt idx="5">
                  <c:v>Matemático</c:v>
                </c:pt>
                <c:pt idx="6">
                  <c:v>Espacial</c:v>
                </c:pt>
              </c:strCache>
            </c:strRef>
          </c:cat>
          <c:val>
            <c:numRef>
              <c:f>'Alu. 1'!$N$26:$T$26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_(* #,##0.00_);_(* \(#,##0.00\);_(* \-??_);_(@_)"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1'!$N$24:$T$24</c:f>
              <c:strCache>
                <c:ptCount val="7"/>
                <c:pt idx="0">
                  <c:v>Creatividad</c:v>
                </c:pt>
                <c:pt idx="1">
                  <c:v>R. Lógico</c:v>
                </c:pt>
                <c:pt idx="2">
                  <c:v> Perceptual</c:v>
                </c:pt>
                <c:pt idx="3">
                  <c:v>Memoria</c:v>
                </c:pt>
                <c:pt idx="4">
                  <c:v>R. Verbal</c:v>
                </c:pt>
                <c:pt idx="5">
                  <c:v>Matemático</c:v>
                </c:pt>
                <c:pt idx="6">
                  <c:v>Espacial</c:v>
                </c:pt>
              </c:strCache>
            </c:strRef>
          </c:cat>
          <c:val>
            <c:numRef>
              <c:f>'Alu. 1'!$N$27:$T$27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_(* #,##0.00_);_(* \(#,##0.00\);_(* \-??_);_(@_)"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1'!$N$24:$T$24</c:f>
              <c:strCache>
                <c:ptCount val="7"/>
                <c:pt idx="0">
                  <c:v>Creatividad</c:v>
                </c:pt>
                <c:pt idx="1">
                  <c:v>R. Lógico</c:v>
                </c:pt>
                <c:pt idx="2">
                  <c:v> Perceptual</c:v>
                </c:pt>
                <c:pt idx="3">
                  <c:v>Memoria</c:v>
                </c:pt>
                <c:pt idx="4">
                  <c:v>R. Verbal</c:v>
                </c:pt>
                <c:pt idx="5">
                  <c:v>Matemático</c:v>
                </c:pt>
                <c:pt idx="6">
                  <c:v>Espacial</c:v>
                </c:pt>
              </c:strCache>
            </c:strRef>
          </c:cat>
          <c:val>
            <c:numRef>
              <c:f>'Alu. 1'!$N$28:$T$28</c:f>
              <c:numCache>
                <c:formatCode>General</c:formatCode>
                <c:ptCount val="7"/>
              </c:numCache>
            </c:numRef>
          </c:val>
        </c:ser>
        <c:gapWidth val="100"/>
        <c:overlap val="100"/>
        <c:axId val="55217149"/>
        <c:axId val="34830399"/>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1'!$N$24:$T$24</c:f>
              <c:strCache>
                <c:ptCount val="7"/>
                <c:pt idx="0">
                  <c:v>Creatividad</c:v>
                </c:pt>
                <c:pt idx="1">
                  <c:v>R. Lógico</c:v>
                </c:pt>
                <c:pt idx="2">
                  <c:v> Perceptual</c:v>
                </c:pt>
                <c:pt idx="3">
                  <c:v>Memoria</c:v>
                </c:pt>
                <c:pt idx="4">
                  <c:v>R. Verbal</c:v>
                </c:pt>
                <c:pt idx="5">
                  <c:v>Matemático</c:v>
                </c:pt>
                <c:pt idx="6">
                  <c:v>Espacial</c:v>
                </c:pt>
              </c:strCache>
            </c:strRef>
          </c:cat>
          <c:val>
            <c:numRef>
              <c:f>'Alu. 1'!$N$29:$T$29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1'!$N$24:$T$24</c:f>
              <c:strCache>
                <c:ptCount val="7"/>
                <c:pt idx="0">
                  <c:v>Creatividad</c:v>
                </c:pt>
                <c:pt idx="1">
                  <c:v>R. Lógico</c:v>
                </c:pt>
                <c:pt idx="2">
                  <c:v> Perceptual</c:v>
                </c:pt>
                <c:pt idx="3">
                  <c:v>Memoria</c:v>
                </c:pt>
                <c:pt idx="4">
                  <c:v>R. Verbal</c:v>
                </c:pt>
                <c:pt idx="5">
                  <c:v>Matemático</c:v>
                </c:pt>
                <c:pt idx="6">
                  <c:v>Espacial</c:v>
                </c:pt>
              </c:strCache>
            </c:strRef>
          </c:cat>
          <c:val>
            <c:numRef>
              <c:f>'Alu. 1'!$N$30:$T$30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1'!$N$24:$T$24</c:f>
              <c:strCache>
                <c:ptCount val="7"/>
                <c:pt idx="0">
                  <c:v>Creatividad</c:v>
                </c:pt>
                <c:pt idx="1">
                  <c:v>R. Lógico</c:v>
                </c:pt>
                <c:pt idx="2">
                  <c:v> Perceptual</c:v>
                </c:pt>
                <c:pt idx="3">
                  <c:v>Memoria</c:v>
                </c:pt>
                <c:pt idx="4">
                  <c:v>R. Verbal</c:v>
                </c:pt>
                <c:pt idx="5">
                  <c:v>Matemático</c:v>
                </c:pt>
                <c:pt idx="6">
                  <c:v>Espacial</c:v>
                </c:pt>
              </c:strCache>
            </c:strRef>
          </c:cat>
          <c:val>
            <c:numRef>
              <c:f>'Alu. 1'!$N$31:$T$31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55217149"/>
        <c:axId val="34830399"/>
      </c:lineChart>
      <c:catAx>
        <c:axId val="5521714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34830399"/>
        <c:crosses val="autoZero"/>
        <c:auto val="1"/>
        <c:lblAlgn val="ctr"/>
        <c:lblOffset val="100"/>
        <c:noMultiLvlLbl val="0"/>
      </c:catAx>
      <c:valAx>
        <c:axId val="34830399"/>
        <c:scaling>
          <c:orientation val="minMax"/>
          <c:max val="100"/>
        </c:scaling>
        <c:delete val="0"/>
        <c:axPos val="l"/>
        <c:majorGridlines>
          <c:spPr>
            <a:ln w="12600">
              <a:solidFill>
                <a:srgbClr val="d9d9d9"/>
              </a:solidFill>
              <a:round/>
            </a:ln>
          </c:spPr>
        </c:majorGridlines>
        <c:numFmt formatCode="_(* #,##0.00_);_(* \(#,##0.00\);_(* \-??_);_(@_)"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55217149"/>
        <c:crosses val="autoZero"/>
        <c:crossBetween val="between"/>
      </c:valAx>
      <c:spPr>
        <a:noFill/>
        <a:ln w="0">
          <a:noFill/>
        </a:ln>
      </c:spPr>
    </c:plotArea>
    <c:plotVisOnly val="1"/>
    <c:dispBlanksAs val="gap"/>
  </c:chart>
  <c:spPr>
    <a:solidFill>
      <a:srgbClr val="ffffff"/>
    </a:solidFill>
    <a:ln w="9360">
      <a:noFill/>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10'!$N$24:$T$24</c:f>
              <c:strCache>
                <c:ptCount val="7"/>
                <c:pt idx="0">
                  <c:v>Creatividad</c:v>
                </c:pt>
                <c:pt idx="1">
                  <c:v>R. Lógico</c:v>
                </c:pt>
                <c:pt idx="2">
                  <c:v> Perceptual</c:v>
                </c:pt>
                <c:pt idx="3">
                  <c:v>Memoria</c:v>
                </c:pt>
                <c:pt idx="4">
                  <c:v>R. Verbal</c:v>
                </c:pt>
                <c:pt idx="5">
                  <c:v>Matemático</c:v>
                </c:pt>
                <c:pt idx="6">
                  <c:v>Espacial</c:v>
                </c:pt>
              </c:strCache>
            </c:strRef>
          </c:cat>
          <c:val>
            <c:numRef>
              <c:f>'Alu. 10'!$N$25:$T$25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10'!$N$24:$T$24</c:f>
              <c:strCache>
                <c:ptCount val="7"/>
                <c:pt idx="0">
                  <c:v>Creatividad</c:v>
                </c:pt>
                <c:pt idx="1">
                  <c:v>R. Lógico</c:v>
                </c:pt>
                <c:pt idx="2">
                  <c:v> Perceptual</c:v>
                </c:pt>
                <c:pt idx="3">
                  <c:v>Memoria</c:v>
                </c:pt>
                <c:pt idx="4">
                  <c:v>R. Verbal</c:v>
                </c:pt>
                <c:pt idx="5">
                  <c:v>Matemático</c:v>
                </c:pt>
                <c:pt idx="6">
                  <c:v>Espacial</c:v>
                </c:pt>
              </c:strCache>
            </c:strRef>
          </c:cat>
          <c:val>
            <c:numRef>
              <c:f>'Alu. 10'!$N$26:$T$26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10'!$N$24:$T$24</c:f>
              <c:strCache>
                <c:ptCount val="7"/>
                <c:pt idx="0">
                  <c:v>Creatividad</c:v>
                </c:pt>
                <c:pt idx="1">
                  <c:v>R. Lógico</c:v>
                </c:pt>
                <c:pt idx="2">
                  <c:v> Perceptual</c:v>
                </c:pt>
                <c:pt idx="3">
                  <c:v>Memoria</c:v>
                </c:pt>
                <c:pt idx="4">
                  <c:v>R. Verbal</c:v>
                </c:pt>
                <c:pt idx="5">
                  <c:v>Matemático</c:v>
                </c:pt>
                <c:pt idx="6">
                  <c:v>Espacial</c:v>
                </c:pt>
              </c:strCache>
            </c:strRef>
          </c:cat>
          <c:val>
            <c:numRef>
              <c:f>'Alu. 10'!$N$27:$T$27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10'!$N$24:$T$24</c:f>
              <c:strCache>
                <c:ptCount val="7"/>
                <c:pt idx="0">
                  <c:v>Creatividad</c:v>
                </c:pt>
                <c:pt idx="1">
                  <c:v>R. Lógico</c:v>
                </c:pt>
                <c:pt idx="2">
                  <c:v> Perceptual</c:v>
                </c:pt>
                <c:pt idx="3">
                  <c:v>Memoria</c:v>
                </c:pt>
                <c:pt idx="4">
                  <c:v>R. Verbal</c:v>
                </c:pt>
                <c:pt idx="5">
                  <c:v>Matemático</c:v>
                </c:pt>
                <c:pt idx="6">
                  <c:v>Espacial</c:v>
                </c:pt>
              </c:strCache>
            </c:strRef>
          </c:cat>
          <c:val>
            <c:numRef>
              <c:f>'Alu. 10'!$N$28:$T$28</c:f>
              <c:numCache>
                <c:formatCode>General</c:formatCode>
                <c:ptCount val="7"/>
              </c:numCache>
            </c:numRef>
          </c:val>
        </c:ser>
        <c:gapWidth val="100"/>
        <c:overlap val="100"/>
        <c:axId val="5947072"/>
        <c:axId val="37788838"/>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10'!$N$24:$T$24</c:f>
              <c:strCache>
                <c:ptCount val="7"/>
                <c:pt idx="0">
                  <c:v>Creatividad</c:v>
                </c:pt>
                <c:pt idx="1">
                  <c:v>R. Lógico</c:v>
                </c:pt>
                <c:pt idx="2">
                  <c:v> Perceptual</c:v>
                </c:pt>
                <c:pt idx="3">
                  <c:v>Memoria</c:v>
                </c:pt>
                <c:pt idx="4">
                  <c:v>R. Verbal</c:v>
                </c:pt>
                <c:pt idx="5">
                  <c:v>Matemático</c:v>
                </c:pt>
                <c:pt idx="6">
                  <c:v>Espacial</c:v>
                </c:pt>
              </c:strCache>
            </c:strRef>
          </c:cat>
          <c:val>
            <c:numRef>
              <c:f>'Alu. 10'!$N$29:$T$29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10'!$N$24:$T$24</c:f>
              <c:strCache>
                <c:ptCount val="7"/>
                <c:pt idx="0">
                  <c:v>Creatividad</c:v>
                </c:pt>
                <c:pt idx="1">
                  <c:v>R. Lógico</c:v>
                </c:pt>
                <c:pt idx="2">
                  <c:v> Perceptual</c:v>
                </c:pt>
                <c:pt idx="3">
                  <c:v>Memoria</c:v>
                </c:pt>
                <c:pt idx="4">
                  <c:v>R. Verbal</c:v>
                </c:pt>
                <c:pt idx="5">
                  <c:v>Matemático</c:v>
                </c:pt>
                <c:pt idx="6">
                  <c:v>Espacial</c:v>
                </c:pt>
              </c:strCache>
            </c:strRef>
          </c:cat>
          <c:val>
            <c:numRef>
              <c:f>'Alu. 10'!$N$30:$T$30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10'!$N$24:$T$24</c:f>
              <c:strCache>
                <c:ptCount val="7"/>
                <c:pt idx="0">
                  <c:v>Creatividad</c:v>
                </c:pt>
                <c:pt idx="1">
                  <c:v>R. Lógico</c:v>
                </c:pt>
                <c:pt idx="2">
                  <c:v> Perceptual</c:v>
                </c:pt>
                <c:pt idx="3">
                  <c:v>Memoria</c:v>
                </c:pt>
                <c:pt idx="4">
                  <c:v>R. Verbal</c:v>
                </c:pt>
                <c:pt idx="5">
                  <c:v>Matemático</c:v>
                </c:pt>
                <c:pt idx="6">
                  <c:v>Espacial</c:v>
                </c:pt>
              </c:strCache>
            </c:strRef>
          </c:cat>
          <c:val>
            <c:numRef>
              <c:f>'Alu. 10'!$N$31:$T$31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5947072"/>
        <c:axId val="37788838"/>
      </c:lineChart>
      <c:catAx>
        <c:axId val="5947072"/>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37788838"/>
        <c:crosses val="autoZero"/>
        <c:auto val="1"/>
        <c:lblAlgn val="ctr"/>
        <c:lblOffset val="100"/>
        <c:noMultiLvlLbl val="0"/>
      </c:catAx>
      <c:valAx>
        <c:axId val="37788838"/>
        <c:scaling>
          <c:orientation val="minMax"/>
          <c:max val="100"/>
        </c:scaling>
        <c:delete val="0"/>
        <c:axPos val="l"/>
        <c:majorGridlines>
          <c:spPr>
            <a:ln w="1260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5947072"/>
        <c:crosses val="autoZero"/>
        <c:crossBetween val="between"/>
      </c:valAx>
      <c:spPr>
        <a:noFill/>
        <a:ln w="0">
          <a:noFill/>
        </a:ln>
      </c:spPr>
    </c:plotArea>
    <c:plotVisOnly val="1"/>
    <c:dispBlanksAs val="gap"/>
  </c:chart>
  <c:spPr>
    <a:solidFill>
      <a:srgbClr val="ffffff"/>
    </a:solid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es-ES_tradnl" sz="1400" spc="-1" strike="noStrike">
                <a:solidFill>
                  <a:srgbClr val="ff0000"/>
                </a:solidFill>
                <a:latin typeface="Calibri"/>
              </a:defRPr>
            </a:pPr>
            <a:r>
              <a:rPr b="0"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0">
              <a:solidFill>
                <a:srgbClr val="000000"/>
              </a:solidFill>
            </a:ln>
          </c:spPr>
          <c:invertIfNegative val="0"/>
          <c:dLbls>
            <c:numFmt formatCode="0.00" sourceLinked="1"/>
            <c:txPr>
              <a:bodyPr wrap="square"/>
              <a:lstStyle/>
              <a:p>
                <a:pPr>
                  <a:defRPr b="0" sz="900" spc="-1" strike="noStrike">
                    <a:solidFill>
                      <a:srgbClr val="00000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2'!$N$24:$T$24</c:f>
              <c:strCache>
                <c:ptCount val="7"/>
                <c:pt idx="0">
                  <c:v>Creatividad</c:v>
                </c:pt>
                <c:pt idx="1">
                  <c:v>R. Lógico</c:v>
                </c:pt>
                <c:pt idx="2">
                  <c:v> Perceptual</c:v>
                </c:pt>
                <c:pt idx="3">
                  <c:v>Memoria</c:v>
                </c:pt>
                <c:pt idx="4">
                  <c:v>R. Verbal</c:v>
                </c:pt>
                <c:pt idx="5">
                  <c:v>Matemático</c:v>
                </c:pt>
                <c:pt idx="6">
                  <c:v>Espacial</c:v>
                </c:pt>
              </c:strCache>
            </c:strRef>
          </c:cat>
          <c:val>
            <c:numRef>
              <c:f>'Alu. 2'!$N$25:$T$25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2'!$N$24:$T$24</c:f>
              <c:strCache>
                <c:ptCount val="7"/>
                <c:pt idx="0">
                  <c:v>Creatividad</c:v>
                </c:pt>
                <c:pt idx="1">
                  <c:v>R. Lógico</c:v>
                </c:pt>
                <c:pt idx="2">
                  <c:v> Perceptual</c:v>
                </c:pt>
                <c:pt idx="3">
                  <c:v>Memoria</c:v>
                </c:pt>
                <c:pt idx="4">
                  <c:v>R. Verbal</c:v>
                </c:pt>
                <c:pt idx="5">
                  <c:v>Matemático</c:v>
                </c:pt>
                <c:pt idx="6">
                  <c:v>Espacial</c:v>
                </c:pt>
              </c:strCache>
            </c:strRef>
          </c:cat>
          <c:val>
            <c:numRef>
              <c:f>'Alu. 2'!$N$26:$T$26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2'!$N$24:$T$24</c:f>
              <c:strCache>
                <c:ptCount val="7"/>
                <c:pt idx="0">
                  <c:v>Creatividad</c:v>
                </c:pt>
                <c:pt idx="1">
                  <c:v>R. Lógico</c:v>
                </c:pt>
                <c:pt idx="2">
                  <c:v> Perceptual</c:v>
                </c:pt>
                <c:pt idx="3">
                  <c:v>Memoria</c:v>
                </c:pt>
                <c:pt idx="4">
                  <c:v>R. Verbal</c:v>
                </c:pt>
                <c:pt idx="5">
                  <c:v>Matemático</c:v>
                </c:pt>
                <c:pt idx="6">
                  <c:v>Espacial</c:v>
                </c:pt>
              </c:strCache>
            </c:strRef>
          </c:cat>
          <c:val>
            <c:numRef>
              <c:f>'Alu. 2'!$N$27:$T$27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2'!$N$24:$T$24</c:f>
              <c:strCache>
                <c:ptCount val="7"/>
                <c:pt idx="0">
                  <c:v>Creatividad</c:v>
                </c:pt>
                <c:pt idx="1">
                  <c:v>R. Lógico</c:v>
                </c:pt>
                <c:pt idx="2">
                  <c:v> Perceptual</c:v>
                </c:pt>
                <c:pt idx="3">
                  <c:v>Memoria</c:v>
                </c:pt>
                <c:pt idx="4">
                  <c:v>R. Verbal</c:v>
                </c:pt>
                <c:pt idx="5">
                  <c:v>Matemático</c:v>
                </c:pt>
                <c:pt idx="6">
                  <c:v>Espacial</c:v>
                </c:pt>
              </c:strCache>
            </c:strRef>
          </c:cat>
          <c:val>
            <c:numRef>
              <c:f>'Alu. 2'!$N$28:$T$28</c:f>
              <c:numCache>
                <c:formatCode>General</c:formatCode>
                <c:ptCount val="7"/>
              </c:numCache>
            </c:numRef>
          </c:val>
        </c:ser>
        <c:gapWidth val="100"/>
        <c:overlap val="100"/>
        <c:axId val="72492628"/>
        <c:axId val="51507611"/>
      </c:barChart>
      <c:lineChart>
        <c:grouping val="standard"/>
        <c:varyColors val="0"/>
        <c:ser>
          <c:idx val="4"/>
          <c:order val="4"/>
          <c:spPr>
            <a:solidFill>
              <a:srgbClr val="00b050"/>
            </a:solidFill>
            <a:ln cap="rnd" w="15840">
              <a:solidFill>
                <a:srgbClr val="00b05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2'!$N$24:$T$24</c:f>
              <c:strCache>
                <c:ptCount val="7"/>
                <c:pt idx="0">
                  <c:v>Creatividad</c:v>
                </c:pt>
                <c:pt idx="1">
                  <c:v>R. Lógico</c:v>
                </c:pt>
                <c:pt idx="2">
                  <c:v> Perceptual</c:v>
                </c:pt>
                <c:pt idx="3">
                  <c:v>Memoria</c:v>
                </c:pt>
                <c:pt idx="4">
                  <c:v>R. Verbal</c:v>
                </c:pt>
                <c:pt idx="5">
                  <c:v>Matemático</c:v>
                </c:pt>
                <c:pt idx="6">
                  <c:v>Espacial</c:v>
                </c:pt>
              </c:strCache>
            </c:strRef>
          </c:cat>
          <c:val>
            <c:numRef>
              <c:f>'Alu. 2'!$N$29:$T$29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584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2'!$N$24:$T$24</c:f>
              <c:strCache>
                <c:ptCount val="7"/>
                <c:pt idx="0">
                  <c:v>Creatividad</c:v>
                </c:pt>
                <c:pt idx="1">
                  <c:v>R. Lógico</c:v>
                </c:pt>
                <c:pt idx="2">
                  <c:v> Perceptual</c:v>
                </c:pt>
                <c:pt idx="3">
                  <c:v>Memoria</c:v>
                </c:pt>
                <c:pt idx="4">
                  <c:v>R. Verbal</c:v>
                </c:pt>
                <c:pt idx="5">
                  <c:v>Matemático</c:v>
                </c:pt>
                <c:pt idx="6">
                  <c:v>Espacial</c:v>
                </c:pt>
              </c:strCache>
            </c:strRef>
          </c:cat>
          <c:val>
            <c:numRef>
              <c:f>'Alu. 2'!$N$30:$T$30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584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2'!$N$24:$T$24</c:f>
              <c:strCache>
                <c:ptCount val="7"/>
                <c:pt idx="0">
                  <c:v>Creatividad</c:v>
                </c:pt>
                <c:pt idx="1">
                  <c:v>R. Lógico</c:v>
                </c:pt>
                <c:pt idx="2">
                  <c:v> Perceptual</c:v>
                </c:pt>
                <c:pt idx="3">
                  <c:v>Memoria</c:v>
                </c:pt>
                <c:pt idx="4">
                  <c:v>R. Verbal</c:v>
                </c:pt>
                <c:pt idx="5">
                  <c:v>Matemático</c:v>
                </c:pt>
                <c:pt idx="6">
                  <c:v>Espacial</c:v>
                </c:pt>
              </c:strCache>
            </c:strRef>
          </c:cat>
          <c:val>
            <c:numRef>
              <c:f>'Alu. 2'!$N$31:$T$31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72492628"/>
        <c:axId val="51507611"/>
      </c:lineChart>
      <c:catAx>
        <c:axId val="72492628"/>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51507611"/>
        <c:crosses val="autoZero"/>
        <c:auto val="1"/>
        <c:lblAlgn val="ctr"/>
        <c:lblOffset val="100"/>
        <c:noMultiLvlLbl val="0"/>
      </c:catAx>
      <c:valAx>
        <c:axId val="51507611"/>
        <c:scaling>
          <c:orientation val="minMax"/>
          <c:max val="100"/>
        </c:scaling>
        <c:delete val="0"/>
        <c:axPos val="l"/>
        <c:majorGridlines>
          <c:spPr>
            <a:ln w="936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72492628"/>
        <c:crosses val="autoZero"/>
        <c:crossBetween val="between"/>
      </c:valAx>
      <c:spPr>
        <a:noFill/>
        <a:ln w="0">
          <a:noFill/>
        </a:ln>
      </c:spPr>
    </c:plotArea>
    <c:plotVisOnly val="1"/>
    <c:dispBlanksAs val="gap"/>
  </c:chart>
  <c:spPr>
    <a:solidFill>
      <a:srgbClr val="ffffff"/>
    </a:solid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lang="es-ES_tradnl" sz="1400" spc="-1" strike="noStrike">
                <a:solidFill>
                  <a:srgbClr val="ff0000"/>
                </a:solidFill>
                <a:latin typeface="Calibri"/>
              </a:defRPr>
            </a:pPr>
            <a:r>
              <a:rPr b="0"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0">
              <a:solidFill>
                <a:srgbClr val="000000"/>
              </a:solidFill>
            </a:ln>
          </c:spPr>
          <c:invertIfNegative val="0"/>
          <c:dLbls>
            <c:numFmt formatCode="0.00" sourceLinked="1"/>
            <c:txPr>
              <a:bodyPr wrap="square"/>
              <a:lstStyle/>
              <a:p>
                <a:pPr>
                  <a:defRPr b="1" sz="900" spc="-1" strike="noStrike">
                    <a:solidFill>
                      <a:srgbClr val="00000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3'!$N$24:$T$24</c:f>
              <c:strCache>
                <c:ptCount val="7"/>
                <c:pt idx="0">
                  <c:v>Creatividad</c:v>
                </c:pt>
                <c:pt idx="1">
                  <c:v>R. Lógico</c:v>
                </c:pt>
                <c:pt idx="2">
                  <c:v> Perceptual</c:v>
                </c:pt>
                <c:pt idx="3">
                  <c:v>Memoria</c:v>
                </c:pt>
                <c:pt idx="4">
                  <c:v>R. Verbal</c:v>
                </c:pt>
                <c:pt idx="5">
                  <c:v>Matemático</c:v>
                </c:pt>
                <c:pt idx="6">
                  <c:v>Espacial</c:v>
                </c:pt>
              </c:strCache>
            </c:strRef>
          </c:cat>
          <c:val>
            <c:numRef>
              <c:f>'Alu. 3'!$N$25:$T$25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3'!$N$24:$T$24</c:f>
              <c:strCache>
                <c:ptCount val="7"/>
                <c:pt idx="0">
                  <c:v>Creatividad</c:v>
                </c:pt>
                <c:pt idx="1">
                  <c:v>R. Lógico</c:v>
                </c:pt>
                <c:pt idx="2">
                  <c:v> Perceptual</c:v>
                </c:pt>
                <c:pt idx="3">
                  <c:v>Memoria</c:v>
                </c:pt>
                <c:pt idx="4">
                  <c:v>R. Verbal</c:v>
                </c:pt>
                <c:pt idx="5">
                  <c:v>Matemático</c:v>
                </c:pt>
                <c:pt idx="6">
                  <c:v>Espacial</c:v>
                </c:pt>
              </c:strCache>
            </c:strRef>
          </c:cat>
          <c:val>
            <c:numRef>
              <c:f>'Alu. 3'!$N$26:$T$26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3'!$N$24:$T$24</c:f>
              <c:strCache>
                <c:ptCount val="7"/>
                <c:pt idx="0">
                  <c:v>Creatividad</c:v>
                </c:pt>
                <c:pt idx="1">
                  <c:v>R. Lógico</c:v>
                </c:pt>
                <c:pt idx="2">
                  <c:v> Perceptual</c:v>
                </c:pt>
                <c:pt idx="3">
                  <c:v>Memoria</c:v>
                </c:pt>
                <c:pt idx="4">
                  <c:v>R. Verbal</c:v>
                </c:pt>
                <c:pt idx="5">
                  <c:v>Matemático</c:v>
                </c:pt>
                <c:pt idx="6">
                  <c:v>Espacial</c:v>
                </c:pt>
              </c:strCache>
            </c:strRef>
          </c:cat>
          <c:val>
            <c:numRef>
              <c:f>'Alu. 3'!$N$27:$T$27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3'!$N$24:$T$24</c:f>
              <c:strCache>
                <c:ptCount val="7"/>
                <c:pt idx="0">
                  <c:v>Creatividad</c:v>
                </c:pt>
                <c:pt idx="1">
                  <c:v>R. Lógico</c:v>
                </c:pt>
                <c:pt idx="2">
                  <c:v> Perceptual</c:v>
                </c:pt>
                <c:pt idx="3">
                  <c:v>Memoria</c:v>
                </c:pt>
                <c:pt idx="4">
                  <c:v>R. Verbal</c:v>
                </c:pt>
                <c:pt idx="5">
                  <c:v>Matemático</c:v>
                </c:pt>
                <c:pt idx="6">
                  <c:v>Espacial</c:v>
                </c:pt>
              </c:strCache>
            </c:strRef>
          </c:cat>
          <c:val>
            <c:numRef>
              <c:f>'Alu. 3'!$N$28:$T$28</c:f>
              <c:numCache>
                <c:formatCode>General</c:formatCode>
                <c:ptCount val="7"/>
              </c:numCache>
            </c:numRef>
          </c:val>
        </c:ser>
        <c:gapWidth val="100"/>
        <c:overlap val="100"/>
        <c:axId val="67371733"/>
        <c:axId val="12662027"/>
      </c:barChart>
      <c:lineChart>
        <c:grouping val="standard"/>
        <c:varyColors val="0"/>
        <c:ser>
          <c:idx val="4"/>
          <c:order val="4"/>
          <c:spPr>
            <a:solidFill>
              <a:srgbClr val="00b050"/>
            </a:solidFill>
            <a:ln cap="rnd" w="15840">
              <a:solidFill>
                <a:srgbClr val="00b05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3'!$N$24:$T$24</c:f>
              <c:strCache>
                <c:ptCount val="7"/>
                <c:pt idx="0">
                  <c:v>Creatividad</c:v>
                </c:pt>
                <c:pt idx="1">
                  <c:v>R. Lógico</c:v>
                </c:pt>
                <c:pt idx="2">
                  <c:v> Perceptual</c:v>
                </c:pt>
                <c:pt idx="3">
                  <c:v>Memoria</c:v>
                </c:pt>
                <c:pt idx="4">
                  <c:v>R. Verbal</c:v>
                </c:pt>
                <c:pt idx="5">
                  <c:v>Matemático</c:v>
                </c:pt>
                <c:pt idx="6">
                  <c:v>Espacial</c:v>
                </c:pt>
              </c:strCache>
            </c:strRef>
          </c:cat>
          <c:val>
            <c:numRef>
              <c:f>'Alu. 3'!$N$29:$T$29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584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3'!$N$24:$T$24</c:f>
              <c:strCache>
                <c:ptCount val="7"/>
                <c:pt idx="0">
                  <c:v>Creatividad</c:v>
                </c:pt>
                <c:pt idx="1">
                  <c:v>R. Lógico</c:v>
                </c:pt>
                <c:pt idx="2">
                  <c:v> Perceptual</c:v>
                </c:pt>
                <c:pt idx="3">
                  <c:v>Memoria</c:v>
                </c:pt>
                <c:pt idx="4">
                  <c:v>R. Verbal</c:v>
                </c:pt>
                <c:pt idx="5">
                  <c:v>Matemático</c:v>
                </c:pt>
                <c:pt idx="6">
                  <c:v>Espacial</c:v>
                </c:pt>
              </c:strCache>
            </c:strRef>
          </c:cat>
          <c:val>
            <c:numRef>
              <c:f>'Alu. 3'!$N$30:$T$30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584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3'!$N$24:$T$24</c:f>
              <c:strCache>
                <c:ptCount val="7"/>
                <c:pt idx="0">
                  <c:v>Creatividad</c:v>
                </c:pt>
                <c:pt idx="1">
                  <c:v>R. Lógico</c:v>
                </c:pt>
                <c:pt idx="2">
                  <c:v> Perceptual</c:v>
                </c:pt>
                <c:pt idx="3">
                  <c:v>Memoria</c:v>
                </c:pt>
                <c:pt idx="4">
                  <c:v>R. Verbal</c:v>
                </c:pt>
                <c:pt idx="5">
                  <c:v>Matemático</c:v>
                </c:pt>
                <c:pt idx="6">
                  <c:v>Espacial</c:v>
                </c:pt>
              </c:strCache>
            </c:strRef>
          </c:cat>
          <c:val>
            <c:numRef>
              <c:f>'Alu. 3'!$N$31:$T$31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67371733"/>
        <c:axId val="12662027"/>
      </c:lineChart>
      <c:catAx>
        <c:axId val="6737173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12662027"/>
        <c:crosses val="autoZero"/>
        <c:auto val="1"/>
        <c:lblAlgn val="ctr"/>
        <c:lblOffset val="100"/>
        <c:noMultiLvlLbl val="0"/>
      </c:catAx>
      <c:valAx>
        <c:axId val="12662027"/>
        <c:scaling>
          <c:orientation val="minMax"/>
          <c:max val="100"/>
        </c:scaling>
        <c:delete val="0"/>
        <c:axPos val="l"/>
        <c:majorGridlines>
          <c:spPr>
            <a:ln w="936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67371733"/>
        <c:crosses val="autoZero"/>
        <c:crossBetween val="between"/>
      </c:valAx>
      <c:spPr>
        <a:noFill/>
        <a:ln w="0">
          <a:noFill/>
        </a:ln>
      </c:spPr>
    </c:plotArea>
    <c:plotVisOnly val="1"/>
    <c:dispBlanksAs val="gap"/>
  </c:chart>
  <c:spPr>
    <a:solidFill>
      <a:srgbClr val="ffffff"/>
    </a:solid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4'!$N$28:$T$28</c:f>
              <c:numCache>
                <c:formatCode>General</c:formatCode>
                <c:ptCount val="7"/>
              </c:numCache>
            </c:numRef>
          </c:val>
        </c:ser>
        <c:gapWidth val="100"/>
        <c:overlap val="100"/>
        <c:axId val="43935625"/>
        <c:axId val="3529218"/>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4'!$N$31:$T$31</c:f>
              <c:numCache>
                <c:formatCode>General</c:formatCode>
                <c:ptCount val="7"/>
                <c:pt idx="0">
                  <c:v>95</c:v>
                </c:pt>
                <c:pt idx="1">
                  <c:v>95</c:v>
                </c:pt>
                <c:pt idx="2">
                  <c:v>95</c:v>
                </c:pt>
                <c:pt idx="3">
                  <c:v>95</c:v>
                </c:pt>
                <c:pt idx="4">
                  <c:v>95</c:v>
                </c:pt>
                <c:pt idx="5">
                  <c:v>95</c:v>
                </c:pt>
                <c:pt idx="6">
                  <c:v>95</c:v>
                </c:pt>
              </c:numCache>
            </c:numRef>
          </c:val>
          <c:smooth val="0"/>
        </c:ser>
        <c:ser>
          <c:idx val="7"/>
          <c:order val="7"/>
          <c:spPr>
            <a:solidFill>
              <a:srgbClr val="9e480e"/>
            </a:solidFill>
            <a:ln cap="rnd" w="28440">
              <a:solidFill>
                <a:srgbClr val="9e480e"/>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4'!$N$24:$T$24</c:f>
              <c:strCache>
                <c:ptCount val="7"/>
                <c:pt idx="0">
                  <c:v>Creatividad</c:v>
                </c:pt>
                <c:pt idx="1">
                  <c:v>R. Lógico</c:v>
                </c:pt>
                <c:pt idx="2">
                  <c:v> Perceptual</c:v>
                </c:pt>
                <c:pt idx="3">
                  <c:v>Memoria</c:v>
                </c:pt>
                <c:pt idx="4">
                  <c:v>R. Verbal</c:v>
                </c:pt>
                <c:pt idx="5">
                  <c:v>Matemático</c:v>
                </c:pt>
                <c:pt idx="6">
                  <c:v>Espacial</c:v>
                </c:pt>
              </c:strCache>
            </c:strRef>
          </c:cat>
          <c:val>
            <c:numRef>
              <c:f>'Alu. 4'!$N$32:$T$32</c:f>
              <c:numCache>
                <c:formatCode>General</c:formatCode>
                <c:ptCount val="7"/>
              </c:numCache>
            </c:numRef>
          </c:val>
          <c:smooth val="0"/>
        </c:ser>
        <c:hiLowLines>
          <c:spPr>
            <a:ln w="0">
              <a:noFill/>
            </a:ln>
          </c:spPr>
        </c:hiLowLines>
        <c:marker val="0"/>
        <c:axId val="43935625"/>
        <c:axId val="3529218"/>
      </c:lineChart>
      <c:catAx>
        <c:axId val="4393562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3529218"/>
        <c:crosses val="autoZero"/>
        <c:auto val="1"/>
        <c:lblAlgn val="ctr"/>
        <c:lblOffset val="100"/>
        <c:noMultiLvlLbl val="0"/>
      </c:catAx>
      <c:valAx>
        <c:axId val="3529218"/>
        <c:scaling>
          <c:orientation val="minMax"/>
          <c:max val="100"/>
        </c:scaling>
        <c:delete val="0"/>
        <c:axPos val="l"/>
        <c:majorGridlines>
          <c:spPr>
            <a:ln w="1260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43935625"/>
        <c:crosses val="autoZero"/>
        <c:crossBetween val="between"/>
      </c:valAx>
      <c:spPr>
        <a:noFill/>
        <a:ln w="0">
          <a:noFill/>
        </a:ln>
      </c:spPr>
    </c:plotArea>
    <c:plotVisOnly val="1"/>
    <c:dispBlanksAs val="gap"/>
  </c:chart>
  <c:spPr>
    <a:solidFill>
      <a:srgbClr val="ffffff"/>
    </a:solid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5'!$N$24:$T$24</c:f>
              <c:strCache>
                <c:ptCount val="7"/>
                <c:pt idx="0">
                  <c:v>Creatividad</c:v>
                </c:pt>
                <c:pt idx="1">
                  <c:v>R. Lógico</c:v>
                </c:pt>
                <c:pt idx="2">
                  <c:v> Perceptual</c:v>
                </c:pt>
                <c:pt idx="3">
                  <c:v>Memoria</c:v>
                </c:pt>
                <c:pt idx="4">
                  <c:v>R. Verbal</c:v>
                </c:pt>
                <c:pt idx="5">
                  <c:v>Matemático</c:v>
                </c:pt>
                <c:pt idx="6">
                  <c:v>Espacial</c:v>
                </c:pt>
              </c:strCache>
            </c:strRef>
          </c:cat>
          <c:val>
            <c:numRef>
              <c:f>'Alu. 5'!$N$25:$T$25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5'!$N$24:$T$24</c:f>
              <c:strCache>
                <c:ptCount val="7"/>
                <c:pt idx="0">
                  <c:v>Creatividad</c:v>
                </c:pt>
                <c:pt idx="1">
                  <c:v>R. Lógico</c:v>
                </c:pt>
                <c:pt idx="2">
                  <c:v> Perceptual</c:v>
                </c:pt>
                <c:pt idx="3">
                  <c:v>Memoria</c:v>
                </c:pt>
                <c:pt idx="4">
                  <c:v>R. Verbal</c:v>
                </c:pt>
                <c:pt idx="5">
                  <c:v>Matemático</c:v>
                </c:pt>
                <c:pt idx="6">
                  <c:v>Espacial</c:v>
                </c:pt>
              </c:strCache>
            </c:strRef>
          </c:cat>
          <c:val>
            <c:numRef>
              <c:f>'Alu. 5'!$N$26:$T$26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5'!$N$24:$T$24</c:f>
              <c:strCache>
                <c:ptCount val="7"/>
                <c:pt idx="0">
                  <c:v>Creatividad</c:v>
                </c:pt>
                <c:pt idx="1">
                  <c:v>R. Lógico</c:v>
                </c:pt>
                <c:pt idx="2">
                  <c:v> Perceptual</c:v>
                </c:pt>
                <c:pt idx="3">
                  <c:v>Memoria</c:v>
                </c:pt>
                <c:pt idx="4">
                  <c:v>R. Verbal</c:v>
                </c:pt>
                <c:pt idx="5">
                  <c:v>Matemático</c:v>
                </c:pt>
                <c:pt idx="6">
                  <c:v>Espacial</c:v>
                </c:pt>
              </c:strCache>
            </c:strRef>
          </c:cat>
          <c:val>
            <c:numRef>
              <c:f>'Alu. 5'!$N$27:$T$27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5'!$N$24:$T$24</c:f>
              <c:strCache>
                <c:ptCount val="7"/>
                <c:pt idx="0">
                  <c:v>Creatividad</c:v>
                </c:pt>
                <c:pt idx="1">
                  <c:v>R. Lógico</c:v>
                </c:pt>
                <c:pt idx="2">
                  <c:v> Perceptual</c:v>
                </c:pt>
                <c:pt idx="3">
                  <c:v>Memoria</c:v>
                </c:pt>
                <c:pt idx="4">
                  <c:v>R. Verbal</c:v>
                </c:pt>
                <c:pt idx="5">
                  <c:v>Matemático</c:v>
                </c:pt>
                <c:pt idx="6">
                  <c:v>Espacial</c:v>
                </c:pt>
              </c:strCache>
            </c:strRef>
          </c:cat>
          <c:val>
            <c:numRef>
              <c:f>'Alu. 5'!$N$28:$T$28</c:f>
              <c:numCache>
                <c:formatCode>General</c:formatCode>
                <c:ptCount val="7"/>
              </c:numCache>
            </c:numRef>
          </c:val>
        </c:ser>
        <c:gapWidth val="100"/>
        <c:overlap val="100"/>
        <c:axId val="76599047"/>
        <c:axId val="40589496"/>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5'!$N$24:$T$24</c:f>
              <c:strCache>
                <c:ptCount val="7"/>
                <c:pt idx="0">
                  <c:v>Creatividad</c:v>
                </c:pt>
                <c:pt idx="1">
                  <c:v>R. Lógico</c:v>
                </c:pt>
                <c:pt idx="2">
                  <c:v> Perceptual</c:v>
                </c:pt>
                <c:pt idx="3">
                  <c:v>Memoria</c:v>
                </c:pt>
                <c:pt idx="4">
                  <c:v>R. Verbal</c:v>
                </c:pt>
                <c:pt idx="5">
                  <c:v>Matemático</c:v>
                </c:pt>
                <c:pt idx="6">
                  <c:v>Espacial</c:v>
                </c:pt>
              </c:strCache>
            </c:strRef>
          </c:cat>
          <c:val>
            <c:numRef>
              <c:f>'Alu. 5'!$N$29:$T$29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5'!$N$24:$T$24</c:f>
              <c:strCache>
                <c:ptCount val="7"/>
                <c:pt idx="0">
                  <c:v>Creatividad</c:v>
                </c:pt>
                <c:pt idx="1">
                  <c:v>R. Lógico</c:v>
                </c:pt>
                <c:pt idx="2">
                  <c:v> Perceptual</c:v>
                </c:pt>
                <c:pt idx="3">
                  <c:v>Memoria</c:v>
                </c:pt>
                <c:pt idx="4">
                  <c:v>R. Verbal</c:v>
                </c:pt>
                <c:pt idx="5">
                  <c:v>Matemático</c:v>
                </c:pt>
                <c:pt idx="6">
                  <c:v>Espacial</c:v>
                </c:pt>
              </c:strCache>
            </c:strRef>
          </c:cat>
          <c:val>
            <c:numRef>
              <c:f>'Alu. 5'!$N$30:$T$30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5'!$N$24:$T$24</c:f>
              <c:strCache>
                <c:ptCount val="7"/>
                <c:pt idx="0">
                  <c:v>Creatividad</c:v>
                </c:pt>
                <c:pt idx="1">
                  <c:v>R. Lógico</c:v>
                </c:pt>
                <c:pt idx="2">
                  <c:v> Perceptual</c:v>
                </c:pt>
                <c:pt idx="3">
                  <c:v>Memoria</c:v>
                </c:pt>
                <c:pt idx="4">
                  <c:v>R. Verbal</c:v>
                </c:pt>
                <c:pt idx="5">
                  <c:v>Matemático</c:v>
                </c:pt>
                <c:pt idx="6">
                  <c:v>Espacial</c:v>
                </c:pt>
              </c:strCache>
            </c:strRef>
          </c:cat>
          <c:val>
            <c:numRef>
              <c:f>'Alu. 5'!$N$31:$T$31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76599047"/>
        <c:axId val="40589496"/>
      </c:lineChart>
      <c:catAx>
        <c:axId val="76599047"/>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40589496"/>
        <c:crosses val="autoZero"/>
        <c:auto val="1"/>
        <c:lblAlgn val="ctr"/>
        <c:lblOffset val="100"/>
        <c:noMultiLvlLbl val="0"/>
      </c:catAx>
      <c:valAx>
        <c:axId val="40589496"/>
        <c:scaling>
          <c:orientation val="minMax"/>
          <c:max val="100"/>
        </c:scaling>
        <c:delete val="0"/>
        <c:axPos val="l"/>
        <c:majorGridlines>
          <c:spPr>
            <a:ln w="1260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76599047"/>
        <c:crosses val="autoZero"/>
        <c:crossBetween val="between"/>
      </c:valAx>
      <c:spPr>
        <a:noFill/>
        <a:ln w="0">
          <a:noFill/>
        </a:ln>
      </c:spPr>
    </c:plotArea>
    <c:plotVisOnly val="1"/>
    <c:dispBlanksAs val="gap"/>
  </c:chart>
  <c:spPr>
    <a:solidFill>
      <a:srgbClr val="ffffff"/>
    </a:solid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6'!$N$24:$T$24</c:f>
              <c:strCache>
                <c:ptCount val="7"/>
                <c:pt idx="0">
                  <c:v>Creatividad</c:v>
                </c:pt>
                <c:pt idx="1">
                  <c:v>R. Lógico</c:v>
                </c:pt>
                <c:pt idx="2">
                  <c:v> Perceptual</c:v>
                </c:pt>
                <c:pt idx="3">
                  <c:v>Memoria</c:v>
                </c:pt>
                <c:pt idx="4">
                  <c:v>R. Verbal</c:v>
                </c:pt>
                <c:pt idx="5">
                  <c:v>Matemático</c:v>
                </c:pt>
                <c:pt idx="6">
                  <c:v>Espacial</c:v>
                </c:pt>
              </c:strCache>
            </c:strRef>
          </c:cat>
          <c:val>
            <c:numRef>
              <c:f>'Alu. 6'!$N$25:$T$25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6'!$N$24:$T$24</c:f>
              <c:strCache>
                <c:ptCount val="7"/>
                <c:pt idx="0">
                  <c:v>Creatividad</c:v>
                </c:pt>
                <c:pt idx="1">
                  <c:v>R. Lógico</c:v>
                </c:pt>
                <c:pt idx="2">
                  <c:v> Perceptual</c:v>
                </c:pt>
                <c:pt idx="3">
                  <c:v>Memoria</c:v>
                </c:pt>
                <c:pt idx="4">
                  <c:v>R. Verbal</c:v>
                </c:pt>
                <c:pt idx="5">
                  <c:v>Matemático</c:v>
                </c:pt>
                <c:pt idx="6">
                  <c:v>Espacial</c:v>
                </c:pt>
              </c:strCache>
            </c:strRef>
          </c:cat>
          <c:val>
            <c:numRef>
              <c:f>'Alu. 6'!$N$26:$T$26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6'!$N$24:$T$24</c:f>
              <c:strCache>
                <c:ptCount val="7"/>
                <c:pt idx="0">
                  <c:v>Creatividad</c:v>
                </c:pt>
                <c:pt idx="1">
                  <c:v>R. Lógico</c:v>
                </c:pt>
                <c:pt idx="2">
                  <c:v> Perceptual</c:v>
                </c:pt>
                <c:pt idx="3">
                  <c:v>Memoria</c:v>
                </c:pt>
                <c:pt idx="4">
                  <c:v>R. Verbal</c:v>
                </c:pt>
                <c:pt idx="5">
                  <c:v>Matemático</c:v>
                </c:pt>
                <c:pt idx="6">
                  <c:v>Espacial</c:v>
                </c:pt>
              </c:strCache>
            </c:strRef>
          </c:cat>
          <c:val>
            <c:numRef>
              <c:f>'Alu. 6'!$N$27:$T$27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6'!$N$24:$T$24</c:f>
              <c:strCache>
                <c:ptCount val="7"/>
                <c:pt idx="0">
                  <c:v>Creatividad</c:v>
                </c:pt>
                <c:pt idx="1">
                  <c:v>R. Lógico</c:v>
                </c:pt>
                <c:pt idx="2">
                  <c:v> Perceptual</c:v>
                </c:pt>
                <c:pt idx="3">
                  <c:v>Memoria</c:v>
                </c:pt>
                <c:pt idx="4">
                  <c:v>R. Verbal</c:v>
                </c:pt>
                <c:pt idx="5">
                  <c:v>Matemático</c:v>
                </c:pt>
                <c:pt idx="6">
                  <c:v>Espacial</c:v>
                </c:pt>
              </c:strCache>
            </c:strRef>
          </c:cat>
          <c:val>
            <c:numRef>
              <c:f>'Alu. 6'!$N$28:$T$28</c:f>
              <c:numCache>
                <c:formatCode>General</c:formatCode>
                <c:ptCount val="7"/>
              </c:numCache>
            </c:numRef>
          </c:val>
        </c:ser>
        <c:gapWidth val="100"/>
        <c:overlap val="100"/>
        <c:axId val="84029101"/>
        <c:axId val="97463695"/>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6'!$N$24:$T$24</c:f>
              <c:strCache>
                <c:ptCount val="7"/>
                <c:pt idx="0">
                  <c:v>Creatividad</c:v>
                </c:pt>
                <c:pt idx="1">
                  <c:v>R. Lógico</c:v>
                </c:pt>
                <c:pt idx="2">
                  <c:v> Perceptual</c:v>
                </c:pt>
                <c:pt idx="3">
                  <c:v>Memoria</c:v>
                </c:pt>
                <c:pt idx="4">
                  <c:v>R. Verbal</c:v>
                </c:pt>
                <c:pt idx="5">
                  <c:v>Matemático</c:v>
                </c:pt>
                <c:pt idx="6">
                  <c:v>Espacial</c:v>
                </c:pt>
              </c:strCache>
            </c:strRef>
          </c:cat>
          <c:val>
            <c:numRef>
              <c:f>'Alu. 6'!$N$29:$T$29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6'!$N$24:$T$24</c:f>
              <c:strCache>
                <c:ptCount val="7"/>
                <c:pt idx="0">
                  <c:v>Creatividad</c:v>
                </c:pt>
                <c:pt idx="1">
                  <c:v>R. Lógico</c:v>
                </c:pt>
                <c:pt idx="2">
                  <c:v> Perceptual</c:v>
                </c:pt>
                <c:pt idx="3">
                  <c:v>Memoria</c:v>
                </c:pt>
                <c:pt idx="4">
                  <c:v>R. Verbal</c:v>
                </c:pt>
                <c:pt idx="5">
                  <c:v>Matemático</c:v>
                </c:pt>
                <c:pt idx="6">
                  <c:v>Espacial</c:v>
                </c:pt>
              </c:strCache>
            </c:strRef>
          </c:cat>
          <c:val>
            <c:numRef>
              <c:f>'Alu. 6'!$N$30:$T$30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6'!$N$24:$T$24</c:f>
              <c:strCache>
                <c:ptCount val="7"/>
                <c:pt idx="0">
                  <c:v>Creatividad</c:v>
                </c:pt>
                <c:pt idx="1">
                  <c:v>R. Lógico</c:v>
                </c:pt>
                <c:pt idx="2">
                  <c:v> Perceptual</c:v>
                </c:pt>
                <c:pt idx="3">
                  <c:v>Memoria</c:v>
                </c:pt>
                <c:pt idx="4">
                  <c:v>R. Verbal</c:v>
                </c:pt>
                <c:pt idx="5">
                  <c:v>Matemático</c:v>
                </c:pt>
                <c:pt idx="6">
                  <c:v>Espacial</c:v>
                </c:pt>
              </c:strCache>
            </c:strRef>
          </c:cat>
          <c:val>
            <c:numRef>
              <c:f>'Alu. 6'!$N$31:$T$31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84029101"/>
        <c:axId val="97463695"/>
      </c:lineChart>
      <c:catAx>
        <c:axId val="84029101"/>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97463695"/>
        <c:crosses val="autoZero"/>
        <c:auto val="1"/>
        <c:lblAlgn val="ctr"/>
        <c:lblOffset val="100"/>
        <c:noMultiLvlLbl val="0"/>
      </c:catAx>
      <c:valAx>
        <c:axId val="97463695"/>
        <c:scaling>
          <c:orientation val="minMax"/>
          <c:max val="100"/>
        </c:scaling>
        <c:delete val="0"/>
        <c:axPos val="l"/>
        <c:majorGridlines>
          <c:spPr>
            <a:ln w="1260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84029101"/>
        <c:crosses val="autoZero"/>
        <c:crossBetween val="between"/>
      </c:valAx>
      <c:spPr>
        <a:noFill/>
        <a:ln w="0">
          <a:noFill/>
        </a:ln>
      </c:spPr>
    </c:plotArea>
    <c:plotVisOnly val="1"/>
    <c:dispBlanksAs val="gap"/>
  </c:chart>
  <c:spPr>
    <a:solidFill>
      <a:srgbClr val="ffffff"/>
    </a:solid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7'!$N$24:$T$24</c:f>
              <c:strCache>
                <c:ptCount val="7"/>
                <c:pt idx="0">
                  <c:v>Creatividad</c:v>
                </c:pt>
                <c:pt idx="1">
                  <c:v>R. Lógico</c:v>
                </c:pt>
                <c:pt idx="2">
                  <c:v> Perceptual</c:v>
                </c:pt>
                <c:pt idx="3">
                  <c:v>Memoria</c:v>
                </c:pt>
                <c:pt idx="4">
                  <c:v>R. Verbal</c:v>
                </c:pt>
                <c:pt idx="5">
                  <c:v>Matemático</c:v>
                </c:pt>
                <c:pt idx="6">
                  <c:v>Espacial</c:v>
                </c:pt>
              </c:strCache>
            </c:strRef>
          </c:cat>
          <c:val>
            <c:numRef>
              <c:f>'Alu. 7'!$N$25:$T$25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7'!$N$24:$T$24</c:f>
              <c:strCache>
                <c:ptCount val="7"/>
                <c:pt idx="0">
                  <c:v>Creatividad</c:v>
                </c:pt>
                <c:pt idx="1">
                  <c:v>R. Lógico</c:v>
                </c:pt>
                <c:pt idx="2">
                  <c:v> Perceptual</c:v>
                </c:pt>
                <c:pt idx="3">
                  <c:v>Memoria</c:v>
                </c:pt>
                <c:pt idx="4">
                  <c:v>R. Verbal</c:v>
                </c:pt>
                <c:pt idx="5">
                  <c:v>Matemático</c:v>
                </c:pt>
                <c:pt idx="6">
                  <c:v>Espacial</c:v>
                </c:pt>
              </c:strCache>
            </c:strRef>
          </c:cat>
          <c:val>
            <c:numRef>
              <c:f>'Alu. 7'!$N$26:$T$26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7'!$N$24:$T$24</c:f>
              <c:strCache>
                <c:ptCount val="7"/>
                <c:pt idx="0">
                  <c:v>Creatividad</c:v>
                </c:pt>
                <c:pt idx="1">
                  <c:v>R. Lógico</c:v>
                </c:pt>
                <c:pt idx="2">
                  <c:v> Perceptual</c:v>
                </c:pt>
                <c:pt idx="3">
                  <c:v>Memoria</c:v>
                </c:pt>
                <c:pt idx="4">
                  <c:v>R. Verbal</c:v>
                </c:pt>
                <c:pt idx="5">
                  <c:v>Matemático</c:v>
                </c:pt>
                <c:pt idx="6">
                  <c:v>Espacial</c:v>
                </c:pt>
              </c:strCache>
            </c:strRef>
          </c:cat>
          <c:val>
            <c:numRef>
              <c:f>'Alu. 7'!$N$27:$T$27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7'!$N$24:$T$24</c:f>
              <c:strCache>
                <c:ptCount val="7"/>
                <c:pt idx="0">
                  <c:v>Creatividad</c:v>
                </c:pt>
                <c:pt idx="1">
                  <c:v>R. Lógico</c:v>
                </c:pt>
                <c:pt idx="2">
                  <c:v> Perceptual</c:v>
                </c:pt>
                <c:pt idx="3">
                  <c:v>Memoria</c:v>
                </c:pt>
                <c:pt idx="4">
                  <c:v>R. Verbal</c:v>
                </c:pt>
                <c:pt idx="5">
                  <c:v>Matemático</c:v>
                </c:pt>
                <c:pt idx="6">
                  <c:v>Espacial</c:v>
                </c:pt>
              </c:strCache>
            </c:strRef>
          </c:cat>
          <c:val>
            <c:numRef>
              <c:f>'Alu. 7'!$N$28:$T$28</c:f>
              <c:numCache>
                <c:formatCode>General</c:formatCode>
                <c:ptCount val="7"/>
              </c:numCache>
            </c:numRef>
          </c:val>
        </c:ser>
        <c:gapWidth val="100"/>
        <c:overlap val="100"/>
        <c:axId val="76537784"/>
        <c:axId val="858697"/>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7'!$N$24:$T$24</c:f>
              <c:strCache>
                <c:ptCount val="7"/>
                <c:pt idx="0">
                  <c:v>Creatividad</c:v>
                </c:pt>
                <c:pt idx="1">
                  <c:v>R. Lógico</c:v>
                </c:pt>
                <c:pt idx="2">
                  <c:v> Perceptual</c:v>
                </c:pt>
                <c:pt idx="3">
                  <c:v>Memoria</c:v>
                </c:pt>
                <c:pt idx="4">
                  <c:v>R. Verbal</c:v>
                </c:pt>
                <c:pt idx="5">
                  <c:v>Matemático</c:v>
                </c:pt>
                <c:pt idx="6">
                  <c:v>Espacial</c:v>
                </c:pt>
              </c:strCache>
            </c:strRef>
          </c:cat>
          <c:val>
            <c:numRef>
              <c:f>'Alu. 7'!$N$29:$T$29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7'!$N$24:$T$24</c:f>
              <c:strCache>
                <c:ptCount val="7"/>
                <c:pt idx="0">
                  <c:v>Creatividad</c:v>
                </c:pt>
                <c:pt idx="1">
                  <c:v>R. Lógico</c:v>
                </c:pt>
                <c:pt idx="2">
                  <c:v> Perceptual</c:v>
                </c:pt>
                <c:pt idx="3">
                  <c:v>Memoria</c:v>
                </c:pt>
                <c:pt idx="4">
                  <c:v>R. Verbal</c:v>
                </c:pt>
                <c:pt idx="5">
                  <c:v>Matemático</c:v>
                </c:pt>
                <c:pt idx="6">
                  <c:v>Espacial</c:v>
                </c:pt>
              </c:strCache>
            </c:strRef>
          </c:cat>
          <c:val>
            <c:numRef>
              <c:f>'Alu. 7'!$N$30:$T$30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7'!$N$24:$T$24</c:f>
              <c:strCache>
                <c:ptCount val="7"/>
                <c:pt idx="0">
                  <c:v>Creatividad</c:v>
                </c:pt>
                <c:pt idx="1">
                  <c:v>R. Lógico</c:v>
                </c:pt>
                <c:pt idx="2">
                  <c:v> Perceptual</c:v>
                </c:pt>
                <c:pt idx="3">
                  <c:v>Memoria</c:v>
                </c:pt>
                <c:pt idx="4">
                  <c:v>R. Verbal</c:v>
                </c:pt>
                <c:pt idx="5">
                  <c:v>Matemático</c:v>
                </c:pt>
                <c:pt idx="6">
                  <c:v>Espacial</c:v>
                </c:pt>
              </c:strCache>
            </c:strRef>
          </c:cat>
          <c:val>
            <c:numRef>
              <c:f>'Alu. 7'!$N$31:$T$31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76537784"/>
        <c:axId val="858697"/>
      </c:lineChart>
      <c:catAx>
        <c:axId val="76537784"/>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858697"/>
        <c:crosses val="autoZero"/>
        <c:auto val="1"/>
        <c:lblAlgn val="ctr"/>
        <c:lblOffset val="100"/>
        <c:noMultiLvlLbl val="0"/>
      </c:catAx>
      <c:valAx>
        <c:axId val="858697"/>
        <c:scaling>
          <c:orientation val="minMax"/>
          <c:max val="100"/>
        </c:scaling>
        <c:delete val="0"/>
        <c:axPos val="l"/>
        <c:majorGridlines>
          <c:spPr>
            <a:ln w="1260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76537784"/>
        <c:crosses val="autoZero"/>
        <c:crossBetween val="between"/>
      </c:valAx>
      <c:spPr>
        <a:noFill/>
        <a:ln w="0">
          <a:noFill/>
        </a:ln>
      </c:spPr>
    </c:plotArea>
    <c:plotVisOnly val="1"/>
    <c:dispBlanksAs val="gap"/>
  </c:chart>
  <c:spPr>
    <a:solidFill>
      <a:srgbClr val="ffffff"/>
    </a:solidFill>
    <a:ln w="9360">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8'!$N$24:$T$24</c:f>
              <c:strCache>
                <c:ptCount val="7"/>
                <c:pt idx="0">
                  <c:v>Creatividad</c:v>
                </c:pt>
                <c:pt idx="1">
                  <c:v>R. Lógico</c:v>
                </c:pt>
                <c:pt idx="2">
                  <c:v> Perceptual</c:v>
                </c:pt>
                <c:pt idx="3">
                  <c:v>Memoria</c:v>
                </c:pt>
                <c:pt idx="4">
                  <c:v>R. Verbal</c:v>
                </c:pt>
                <c:pt idx="5">
                  <c:v>Matemático</c:v>
                </c:pt>
                <c:pt idx="6">
                  <c:v>Espacial</c:v>
                </c:pt>
              </c:strCache>
            </c:strRef>
          </c:cat>
          <c:val>
            <c:numRef>
              <c:f>'Alu. 8'!$N$25:$T$25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8'!$N$24:$T$24</c:f>
              <c:strCache>
                <c:ptCount val="7"/>
                <c:pt idx="0">
                  <c:v>Creatividad</c:v>
                </c:pt>
                <c:pt idx="1">
                  <c:v>R. Lógico</c:v>
                </c:pt>
                <c:pt idx="2">
                  <c:v> Perceptual</c:v>
                </c:pt>
                <c:pt idx="3">
                  <c:v>Memoria</c:v>
                </c:pt>
                <c:pt idx="4">
                  <c:v>R. Verbal</c:v>
                </c:pt>
                <c:pt idx="5">
                  <c:v>Matemático</c:v>
                </c:pt>
                <c:pt idx="6">
                  <c:v>Espacial</c:v>
                </c:pt>
              </c:strCache>
            </c:strRef>
          </c:cat>
          <c:val>
            <c:numRef>
              <c:f>'Alu. 8'!$N$26:$T$26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8'!$N$24:$T$24</c:f>
              <c:strCache>
                <c:ptCount val="7"/>
                <c:pt idx="0">
                  <c:v>Creatividad</c:v>
                </c:pt>
                <c:pt idx="1">
                  <c:v>R. Lógico</c:v>
                </c:pt>
                <c:pt idx="2">
                  <c:v> Perceptual</c:v>
                </c:pt>
                <c:pt idx="3">
                  <c:v>Memoria</c:v>
                </c:pt>
                <c:pt idx="4">
                  <c:v>R. Verbal</c:v>
                </c:pt>
                <c:pt idx="5">
                  <c:v>Matemático</c:v>
                </c:pt>
                <c:pt idx="6">
                  <c:v>Espacial</c:v>
                </c:pt>
              </c:strCache>
            </c:strRef>
          </c:cat>
          <c:val>
            <c:numRef>
              <c:f>'Alu. 8'!$N$27:$T$27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8'!$N$24:$T$24</c:f>
              <c:strCache>
                <c:ptCount val="7"/>
                <c:pt idx="0">
                  <c:v>Creatividad</c:v>
                </c:pt>
                <c:pt idx="1">
                  <c:v>R. Lógico</c:v>
                </c:pt>
                <c:pt idx="2">
                  <c:v> Perceptual</c:v>
                </c:pt>
                <c:pt idx="3">
                  <c:v>Memoria</c:v>
                </c:pt>
                <c:pt idx="4">
                  <c:v>R. Verbal</c:v>
                </c:pt>
                <c:pt idx="5">
                  <c:v>Matemático</c:v>
                </c:pt>
                <c:pt idx="6">
                  <c:v>Espacial</c:v>
                </c:pt>
              </c:strCache>
            </c:strRef>
          </c:cat>
          <c:val>
            <c:numRef>
              <c:f>'Alu. 8'!$N$28:$T$28</c:f>
              <c:numCache>
                <c:formatCode>General</c:formatCode>
                <c:ptCount val="7"/>
              </c:numCache>
            </c:numRef>
          </c:val>
        </c:ser>
        <c:gapWidth val="100"/>
        <c:overlap val="100"/>
        <c:axId val="21872014"/>
        <c:axId val="28676128"/>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8'!$N$24:$T$24</c:f>
              <c:strCache>
                <c:ptCount val="7"/>
                <c:pt idx="0">
                  <c:v>Creatividad</c:v>
                </c:pt>
                <c:pt idx="1">
                  <c:v>R. Lógico</c:v>
                </c:pt>
                <c:pt idx="2">
                  <c:v> Perceptual</c:v>
                </c:pt>
                <c:pt idx="3">
                  <c:v>Memoria</c:v>
                </c:pt>
                <c:pt idx="4">
                  <c:v>R. Verbal</c:v>
                </c:pt>
                <c:pt idx="5">
                  <c:v>Matemático</c:v>
                </c:pt>
                <c:pt idx="6">
                  <c:v>Espacial</c:v>
                </c:pt>
              </c:strCache>
            </c:strRef>
          </c:cat>
          <c:val>
            <c:numRef>
              <c:f>'Alu. 8'!$N$29:$T$29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8'!$N$24:$T$24</c:f>
              <c:strCache>
                <c:ptCount val="7"/>
                <c:pt idx="0">
                  <c:v>Creatividad</c:v>
                </c:pt>
                <c:pt idx="1">
                  <c:v>R. Lógico</c:v>
                </c:pt>
                <c:pt idx="2">
                  <c:v> Perceptual</c:v>
                </c:pt>
                <c:pt idx="3">
                  <c:v>Memoria</c:v>
                </c:pt>
                <c:pt idx="4">
                  <c:v>R. Verbal</c:v>
                </c:pt>
                <c:pt idx="5">
                  <c:v>Matemático</c:v>
                </c:pt>
                <c:pt idx="6">
                  <c:v>Espacial</c:v>
                </c:pt>
              </c:strCache>
            </c:strRef>
          </c:cat>
          <c:val>
            <c:numRef>
              <c:f>'Alu. 8'!$N$30:$T$30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8'!$N$24:$T$24</c:f>
              <c:strCache>
                <c:ptCount val="7"/>
                <c:pt idx="0">
                  <c:v>Creatividad</c:v>
                </c:pt>
                <c:pt idx="1">
                  <c:v>R. Lógico</c:v>
                </c:pt>
                <c:pt idx="2">
                  <c:v> Perceptual</c:v>
                </c:pt>
                <c:pt idx="3">
                  <c:v>Memoria</c:v>
                </c:pt>
                <c:pt idx="4">
                  <c:v>R. Verbal</c:v>
                </c:pt>
                <c:pt idx="5">
                  <c:v>Matemático</c:v>
                </c:pt>
                <c:pt idx="6">
                  <c:v>Espacial</c:v>
                </c:pt>
              </c:strCache>
            </c:strRef>
          </c:cat>
          <c:val>
            <c:numRef>
              <c:f>'Alu. 8'!$N$31:$T$31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21872014"/>
        <c:axId val="28676128"/>
      </c:lineChart>
      <c:catAx>
        <c:axId val="21872014"/>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28676128"/>
        <c:crosses val="autoZero"/>
        <c:auto val="1"/>
        <c:lblAlgn val="ctr"/>
        <c:lblOffset val="100"/>
        <c:noMultiLvlLbl val="0"/>
      </c:catAx>
      <c:valAx>
        <c:axId val="28676128"/>
        <c:scaling>
          <c:orientation val="minMax"/>
          <c:max val="100"/>
        </c:scaling>
        <c:delete val="0"/>
        <c:axPos val="l"/>
        <c:majorGridlines>
          <c:spPr>
            <a:ln w="1260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21872014"/>
        <c:crosses val="autoZero"/>
        <c:crossBetween val="between"/>
      </c:valAx>
      <c:spPr>
        <a:noFill/>
        <a:ln w="0">
          <a:noFill/>
        </a:ln>
      </c:spPr>
    </c:plotArea>
    <c:plotVisOnly val="1"/>
    <c:dispBlanksAs val="gap"/>
  </c:chart>
  <c:spPr>
    <a:solidFill>
      <a:srgbClr val="ffffff"/>
    </a:solidFill>
    <a:ln w="9360">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lang="es-ES_tradnl" sz="1400" spc="-1" strike="noStrike">
                <a:solidFill>
                  <a:srgbClr val="ff0000"/>
                </a:solidFill>
                <a:latin typeface="Calibri"/>
              </a:defRPr>
            </a:pPr>
            <a:r>
              <a:rPr b="1" lang="es-ES_tradnl" sz="1400" spc="-1" strike="noStrike">
                <a:solidFill>
                  <a:srgbClr val="ff0000"/>
                </a:solidFill>
                <a:latin typeface="Calibri"/>
              </a:rPr>
              <a:t>MACROPROCESOS</a:t>
            </a:r>
          </a:p>
        </c:rich>
      </c:tx>
      <c:overlay val="0"/>
      <c:spPr>
        <a:noFill/>
        <a:ln w="0">
          <a:noFill/>
        </a:ln>
      </c:spPr>
    </c:title>
    <c:autoTitleDeleted val="0"/>
    <c:plotArea>
      <c:barChart>
        <c:barDir val="col"/>
        <c:grouping val="clustered"/>
        <c:varyColors val="0"/>
        <c:ser>
          <c:idx val="0"/>
          <c:order val="0"/>
          <c:spPr>
            <a:gradFill>
              <a:gsLst>
                <a:gs pos="0">
                  <a:srgbClr val="ffffff"/>
                </a:gs>
                <a:gs pos="35000">
                  <a:srgbClr val="ffffff"/>
                </a:gs>
                <a:gs pos="100000">
                  <a:srgbClr val="a5a5a5"/>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9'!$N$24:$T$24</c:f>
              <c:strCache>
                <c:ptCount val="7"/>
                <c:pt idx="0">
                  <c:v>Creatividad</c:v>
                </c:pt>
                <c:pt idx="1">
                  <c:v>R. Lógico</c:v>
                </c:pt>
                <c:pt idx="2">
                  <c:v> Perceptual</c:v>
                </c:pt>
                <c:pt idx="3">
                  <c:v>Memoria</c:v>
                </c:pt>
                <c:pt idx="4">
                  <c:v>R. Verbal</c:v>
                </c:pt>
                <c:pt idx="5">
                  <c:v>Matemático</c:v>
                </c:pt>
                <c:pt idx="6">
                  <c:v>Espacial</c:v>
                </c:pt>
              </c:strCache>
            </c:strRef>
          </c:cat>
          <c:val>
            <c:numRef>
              <c:f>'Alu. 9'!$N$25:$T$25</c:f>
              <c:numCache>
                <c:formatCode>General</c:formatCode>
                <c:ptCount val="7"/>
              </c:numCache>
            </c:numRef>
          </c:val>
        </c:ser>
        <c:ser>
          <c:idx val="1"/>
          <c:order val="1"/>
          <c:spPr>
            <a:gradFill>
              <a:gsLst>
                <a:gs pos="0">
                  <a:srgbClr val="ffffff"/>
                </a:gs>
                <a:gs pos="35000">
                  <a:srgbClr val="ffffff"/>
                </a:gs>
                <a:gs pos="100000">
                  <a:srgbClr val="70ad47"/>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9'!$N$24:$T$24</c:f>
              <c:strCache>
                <c:ptCount val="7"/>
                <c:pt idx="0">
                  <c:v>Creatividad</c:v>
                </c:pt>
                <c:pt idx="1">
                  <c:v>R. Lógico</c:v>
                </c:pt>
                <c:pt idx="2">
                  <c:v> Perceptual</c:v>
                </c:pt>
                <c:pt idx="3">
                  <c:v>Memoria</c:v>
                </c:pt>
                <c:pt idx="4">
                  <c:v>R. Verbal</c:v>
                </c:pt>
                <c:pt idx="5">
                  <c:v>Matemático</c:v>
                </c:pt>
                <c:pt idx="6">
                  <c:v>Espacial</c:v>
                </c:pt>
              </c:strCache>
            </c:strRef>
          </c:cat>
          <c:val>
            <c:numRef>
              <c:f>'Alu. 9'!$N$26:$T$26</c:f>
              <c:numCache>
                <c:formatCode>General</c:formatCode>
                <c:ptCount val="7"/>
              </c:numCache>
            </c:numRef>
          </c:val>
        </c:ser>
        <c:ser>
          <c:idx val="2"/>
          <c:order val="2"/>
          <c:spPr>
            <a:gradFill>
              <a:gsLst>
                <a:gs pos="0">
                  <a:srgbClr val="ffffff"/>
                </a:gs>
                <a:gs pos="35000">
                  <a:srgbClr val="ffffff"/>
                </a:gs>
                <a:gs pos="100000">
                  <a:srgbClr val="4472c4"/>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9'!$N$24:$T$24</c:f>
              <c:strCache>
                <c:ptCount val="7"/>
                <c:pt idx="0">
                  <c:v>Creatividad</c:v>
                </c:pt>
                <c:pt idx="1">
                  <c:v>R. Lógico</c:v>
                </c:pt>
                <c:pt idx="2">
                  <c:v> Perceptual</c:v>
                </c:pt>
                <c:pt idx="3">
                  <c:v>Memoria</c:v>
                </c:pt>
                <c:pt idx="4">
                  <c:v>R. Verbal</c:v>
                </c:pt>
                <c:pt idx="5">
                  <c:v>Matemático</c:v>
                </c:pt>
                <c:pt idx="6">
                  <c:v>Espacial</c:v>
                </c:pt>
              </c:strCache>
            </c:strRef>
          </c:cat>
          <c:val>
            <c:numRef>
              <c:f>'Alu. 9'!$N$27:$T$27</c:f>
              <c:numCache>
                <c:formatCode>General</c:formatCode>
                <c:ptCount val="7"/>
              </c:numCache>
            </c:numRef>
          </c:val>
        </c:ser>
        <c:ser>
          <c:idx val="3"/>
          <c:order val="3"/>
          <c:spPr>
            <a:gradFill>
              <a:gsLst>
                <a:gs pos="0">
                  <a:srgbClr val="ffffff"/>
                </a:gs>
                <a:gs pos="35000">
                  <a:srgbClr val="ffffff"/>
                </a:gs>
                <a:gs pos="100000">
                  <a:srgbClr val="ed7d31"/>
                </a:gs>
              </a:gsLst>
              <a:path path="circle">
                <a:fillToRect l="50000" t="0" r="50000" b="100000"/>
              </a:path>
            </a:gradFill>
            <a:ln w="9360">
              <a:solidFill>
                <a:srgbClr val="000000"/>
              </a:solidFill>
              <a:round/>
            </a:ln>
          </c:spPr>
          <c:invertIfNegative val="0"/>
          <c:dLbls>
            <c:numFmt formatCode="0.00" sourceLinked="1"/>
            <c:txPr>
              <a:bodyPr wrap="square"/>
              <a:lstStyle/>
              <a:p>
                <a:pPr>
                  <a:defRPr b="0" sz="900" spc="-1" strike="noStrike">
                    <a:solidFill>
                      <a:srgbClr val="404040"/>
                    </a:solidFill>
                    <a:latin typeface="Calibri"/>
                  </a:defRPr>
                </a:pPr>
              </a:p>
            </c:txPr>
            <c:dLblPos val="outEnd"/>
            <c:showLegendKey val="0"/>
            <c:showVal val="1"/>
            <c:showCatName val="0"/>
            <c:showSerName val="0"/>
            <c:showPercent val="0"/>
            <c:separator>; </c:separator>
            <c:showLeaderLines val="1"/>
            <c:extLst>
              <c:ext xmlns:c15="http://schemas.microsoft.com/office/drawing/2012/chart" uri="{CE6537A1-D6FC-4f65-9D91-7224C49458BB}">
                <c15:showLeaderLines val="1"/>
              </c:ext>
            </c:extLst>
          </c:dLbls>
          <c:cat>
            <c:strRef>
              <c:f>'Alu. 9'!$N$24:$T$24</c:f>
              <c:strCache>
                <c:ptCount val="7"/>
                <c:pt idx="0">
                  <c:v>Creatividad</c:v>
                </c:pt>
                <c:pt idx="1">
                  <c:v>R. Lógico</c:v>
                </c:pt>
                <c:pt idx="2">
                  <c:v> Perceptual</c:v>
                </c:pt>
                <c:pt idx="3">
                  <c:v>Memoria</c:v>
                </c:pt>
                <c:pt idx="4">
                  <c:v>R. Verbal</c:v>
                </c:pt>
                <c:pt idx="5">
                  <c:v>Matemático</c:v>
                </c:pt>
                <c:pt idx="6">
                  <c:v>Espacial</c:v>
                </c:pt>
              </c:strCache>
            </c:strRef>
          </c:cat>
          <c:val>
            <c:numRef>
              <c:f>'Alu. 9'!$N$28:$T$28</c:f>
              <c:numCache>
                <c:formatCode>General</c:formatCode>
                <c:ptCount val="7"/>
              </c:numCache>
            </c:numRef>
          </c:val>
        </c:ser>
        <c:gapWidth val="100"/>
        <c:overlap val="100"/>
        <c:axId val="88837309"/>
        <c:axId val="4753153"/>
      </c:barChart>
      <c:lineChart>
        <c:grouping val="standard"/>
        <c:varyColors val="0"/>
        <c:ser>
          <c:idx val="4"/>
          <c:order val="4"/>
          <c:spPr>
            <a:solidFill>
              <a:srgbClr val="548235"/>
            </a:solidFill>
            <a:ln cap="rnd" w="12600">
              <a:solidFill>
                <a:srgbClr val="548235"/>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9'!$N$24:$T$24</c:f>
              <c:strCache>
                <c:ptCount val="7"/>
                <c:pt idx="0">
                  <c:v>Creatividad</c:v>
                </c:pt>
                <c:pt idx="1">
                  <c:v>R. Lógico</c:v>
                </c:pt>
                <c:pt idx="2">
                  <c:v> Perceptual</c:v>
                </c:pt>
                <c:pt idx="3">
                  <c:v>Memoria</c:v>
                </c:pt>
                <c:pt idx="4">
                  <c:v>R. Verbal</c:v>
                </c:pt>
                <c:pt idx="5">
                  <c:v>Matemático</c:v>
                </c:pt>
                <c:pt idx="6">
                  <c:v>Espacial</c:v>
                </c:pt>
              </c:strCache>
            </c:strRef>
          </c:cat>
          <c:val>
            <c:numRef>
              <c:f>'Alu. 9'!$N$29:$T$29</c:f>
              <c:numCache>
                <c:formatCode>General</c:formatCode>
                <c:ptCount val="7"/>
                <c:pt idx="0">
                  <c:v>75</c:v>
                </c:pt>
                <c:pt idx="1">
                  <c:v>75</c:v>
                </c:pt>
                <c:pt idx="2">
                  <c:v>75</c:v>
                </c:pt>
                <c:pt idx="3">
                  <c:v>75</c:v>
                </c:pt>
                <c:pt idx="4">
                  <c:v>75</c:v>
                </c:pt>
                <c:pt idx="5">
                  <c:v>75</c:v>
                </c:pt>
                <c:pt idx="6">
                  <c:v>75</c:v>
                </c:pt>
              </c:numCache>
            </c:numRef>
          </c:val>
          <c:smooth val="0"/>
        </c:ser>
        <c:ser>
          <c:idx val="5"/>
          <c:order val="5"/>
          <c:spPr>
            <a:solidFill>
              <a:srgbClr val="0070c0"/>
            </a:solidFill>
            <a:ln cap="rnd" w="12600">
              <a:solidFill>
                <a:srgbClr val="0070c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9'!$N$24:$T$24</c:f>
              <c:strCache>
                <c:ptCount val="7"/>
                <c:pt idx="0">
                  <c:v>Creatividad</c:v>
                </c:pt>
                <c:pt idx="1">
                  <c:v>R. Lógico</c:v>
                </c:pt>
                <c:pt idx="2">
                  <c:v> Perceptual</c:v>
                </c:pt>
                <c:pt idx="3">
                  <c:v>Memoria</c:v>
                </c:pt>
                <c:pt idx="4">
                  <c:v>R. Verbal</c:v>
                </c:pt>
                <c:pt idx="5">
                  <c:v>Matemático</c:v>
                </c:pt>
                <c:pt idx="6">
                  <c:v>Espacial</c:v>
                </c:pt>
              </c:strCache>
            </c:strRef>
          </c:cat>
          <c:val>
            <c:numRef>
              <c:f>'Alu. 9'!$N$30:$T$30</c:f>
              <c:numCache>
                <c:formatCode>General</c:formatCode>
                <c:ptCount val="7"/>
                <c:pt idx="0">
                  <c:v>80</c:v>
                </c:pt>
                <c:pt idx="1">
                  <c:v>80</c:v>
                </c:pt>
                <c:pt idx="2">
                  <c:v>80</c:v>
                </c:pt>
                <c:pt idx="3">
                  <c:v>80</c:v>
                </c:pt>
                <c:pt idx="4">
                  <c:v>80</c:v>
                </c:pt>
                <c:pt idx="5">
                  <c:v>80</c:v>
                </c:pt>
                <c:pt idx="6">
                  <c:v>80</c:v>
                </c:pt>
              </c:numCache>
            </c:numRef>
          </c:val>
          <c:smooth val="0"/>
        </c:ser>
        <c:ser>
          <c:idx val="6"/>
          <c:order val="6"/>
          <c:spPr>
            <a:solidFill>
              <a:srgbClr val="ff0000"/>
            </a:solidFill>
            <a:ln cap="rnd" w="12600">
              <a:solidFill>
                <a:srgbClr val="ff0000"/>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cat>
            <c:strRef>
              <c:f>'Alu. 9'!$N$24:$T$24</c:f>
              <c:strCache>
                <c:ptCount val="7"/>
                <c:pt idx="0">
                  <c:v>Creatividad</c:v>
                </c:pt>
                <c:pt idx="1">
                  <c:v>R. Lógico</c:v>
                </c:pt>
                <c:pt idx="2">
                  <c:v> Perceptual</c:v>
                </c:pt>
                <c:pt idx="3">
                  <c:v>Memoria</c:v>
                </c:pt>
                <c:pt idx="4">
                  <c:v>R. Verbal</c:v>
                </c:pt>
                <c:pt idx="5">
                  <c:v>Matemático</c:v>
                </c:pt>
                <c:pt idx="6">
                  <c:v>Espacial</c:v>
                </c:pt>
              </c:strCache>
            </c:strRef>
          </c:cat>
          <c:val>
            <c:numRef>
              <c:f>'Alu. 9'!$N$31:$T$31</c:f>
              <c:numCache>
                <c:formatCode>General</c:formatCode>
                <c:ptCount val="7"/>
                <c:pt idx="0">
                  <c:v>95</c:v>
                </c:pt>
                <c:pt idx="1">
                  <c:v>95</c:v>
                </c:pt>
                <c:pt idx="2">
                  <c:v>95</c:v>
                </c:pt>
                <c:pt idx="3">
                  <c:v>95</c:v>
                </c:pt>
                <c:pt idx="4">
                  <c:v>95</c:v>
                </c:pt>
                <c:pt idx="5">
                  <c:v>95</c:v>
                </c:pt>
                <c:pt idx="6">
                  <c:v>95</c:v>
                </c:pt>
              </c:numCache>
            </c:numRef>
          </c:val>
          <c:smooth val="0"/>
        </c:ser>
        <c:hiLowLines>
          <c:spPr>
            <a:ln w="0">
              <a:noFill/>
            </a:ln>
          </c:spPr>
        </c:hiLowLines>
        <c:marker val="0"/>
        <c:axId val="88837309"/>
        <c:axId val="4753153"/>
      </c:lineChart>
      <c:catAx>
        <c:axId val="8883730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b="0" sz="900" spc="-1" strike="noStrike">
                <a:solidFill>
                  <a:srgbClr val="595959"/>
                </a:solidFill>
                <a:latin typeface="Calibri"/>
              </a:defRPr>
            </a:pPr>
          </a:p>
        </c:txPr>
        <c:crossAx val="4753153"/>
        <c:crosses val="autoZero"/>
        <c:auto val="1"/>
        <c:lblAlgn val="ctr"/>
        <c:lblOffset val="100"/>
        <c:noMultiLvlLbl val="0"/>
      </c:catAx>
      <c:valAx>
        <c:axId val="4753153"/>
        <c:scaling>
          <c:orientation val="minMax"/>
          <c:max val="100"/>
        </c:scaling>
        <c:delete val="0"/>
        <c:axPos val="l"/>
        <c:majorGridlines>
          <c:spPr>
            <a:ln w="12600">
              <a:solidFill>
                <a:srgbClr val="d9d9d9"/>
              </a:solidFill>
              <a:round/>
            </a:ln>
          </c:spPr>
        </c:majorGridlines>
        <c:numFmt formatCode="0.00"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88837309"/>
        <c:crosses val="autoZero"/>
        <c:crossBetween val="between"/>
      </c:valAx>
      <c:spPr>
        <a:noFill/>
        <a:ln w="0">
          <a:noFill/>
        </a:ln>
      </c:spPr>
    </c:plotArea>
    <c:plotVisOnly val="1"/>
    <c:dispBlanksAs val="gap"/>
  </c:chart>
  <c:spPr>
    <a:solidFill>
      <a:srgbClr val="ffffff"/>
    </a:solidFill>
    <a:ln w="936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hyperlink" Target="https://youtu.be/AunylMNJVRk?feature=shared" TargetMode="External"/><Relationship Id="rId3" Type="http://schemas.openxmlformats.org/officeDocument/2006/relationships/image" Target="../media/image2.png"/>
</Relationships>
</file>

<file path=xl/drawings/_rels/drawing10.xml.rels><?xml version="1.0" encoding="UTF-8"?>
<Relationships xmlns="http://schemas.openxmlformats.org/package/2006/relationships"><Relationship Id="rId1" Type="http://schemas.openxmlformats.org/officeDocument/2006/relationships/chart" Target="../charts/chart8.xml"/>
</Relationships>
</file>

<file path=xl/drawings/_rels/drawing11.xml.rels><?xml version="1.0" encoding="UTF-8"?>
<Relationships xmlns="http://schemas.openxmlformats.org/package/2006/relationships"><Relationship Id="rId1" Type="http://schemas.openxmlformats.org/officeDocument/2006/relationships/chart" Target="../charts/chart9.xml"/>
</Relationships>
</file>

<file path=xl/drawings/_rels/drawing12.xml.rels><?xml version="1.0" encoding="UTF-8"?>
<Relationships xmlns="http://schemas.openxmlformats.org/package/2006/relationships"><Relationship Id="rId1" Type="http://schemas.openxmlformats.org/officeDocument/2006/relationships/chart" Target="../charts/chart10.xml"/>
</Relationships>
</file>

<file path=xl/drawings/_rels/drawing2.xml.rels><?xml version="1.0" encoding="UTF-8"?>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
</Relationships>
</file>

<file path=xl/drawings/_rels/drawing3.xml.rels><?xml version="1.0" encoding="UTF-8"?>
<Relationships xmlns="http://schemas.openxmlformats.org/package/2006/relationships"><Relationship Id="rId1" Type="http://schemas.openxmlformats.org/officeDocument/2006/relationships/chart" Target="../charts/chart1.xml"/>
</Relationships>
</file>

<file path=xl/drawings/_rels/drawing4.xml.rels><?xml version="1.0" encoding="UTF-8"?>
<Relationships xmlns="http://schemas.openxmlformats.org/package/2006/relationships"><Relationship Id="rId1" Type="http://schemas.openxmlformats.org/officeDocument/2006/relationships/chart" Target="../charts/chart2.xml"/>
</Relationships>
</file>

<file path=xl/drawings/_rels/drawing5.xml.rels><?xml version="1.0" encoding="UTF-8"?>
<Relationships xmlns="http://schemas.openxmlformats.org/package/2006/relationships"><Relationship Id="rId1" Type="http://schemas.openxmlformats.org/officeDocument/2006/relationships/chart" Target="../charts/chart3.xml"/>
</Relationships>
</file>

<file path=xl/drawings/_rels/drawing6.xml.rels><?xml version="1.0" encoding="UTF-8"?>
<Relationships xmlns="http://schemas.openxmlformats.org/package/2006/relationships"><Relationship Id="rId1" Type="http://schemas.openxmlformats.org/officeDocument/2006/relationships/chart" Target="../charts/chart4.xml"/>
</Relationships>
</file>

<file path=xl/drawings/_rels/drawing7.xml.rels><?xml version="1.0" encoding="UTF-8"?>
<Relationships xmlns="http://schemas.openxmlformats.org/package/2006/relationships"><Relationship Id="rId1" Type="http://schemas.openxmlformats.org/officeDocument/2006/relationships/chart" Target="../charts/chart5.xml"/>
</Relationships>
</file>

<file path=xl/drawings/_rels/drawing8.xml.rels><?xml version="1.0" encoding="UTF-8"?>
<Relationships xmlns="http://schemas.openxmlformats.org/package/2006/relationships"><Relationship Id="rId1" Type="http://schemas.openxmlformats.org/officeDocument/2006/relationships/chart" Target="../charts/chart6.xml"/>
</Relationships>
</file>

<file path=xl/drawings/_rels/drawing9.xml.rels><?xml version="1.0" encoding="UTF-8"?>
<Relationships xmlns="http://schemas.openxmlformats.org/package/2006/relationships"><Relationship Id="rId1" Type="http://schemas.openxmlformats.org/officeDocument/2006/relationships/chart" Target="../charts/chart7.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15</xdr:col>
      <xdr:colOff>485640</xdr:colOff>
      <xdr:row>36</xdr:row>
      <xdr:rowOff>118440</xdr:rowOff>
    </xdr:from>
    <xdr:to>
      <xdr:col>19</xdr:col>
      <xdr:colOff>626760</xdr:colOff>
      <xdr:row>69</xdr:row>
      <xdr:rowOff>126000</xdr:rowOff>
    </xdr:to>
    <xdr:pic>
      <xdr:nvPicPr>
        <xdr:cNvPr id="0" name="Imagen 8" descr="Los Libros Universidad Dibujado A - Gráficos vectoriales gratis en Pixabay"/>
        <xdr:cNvPicPr/>
      </xdr:nvPicPr>
      <xdr:blipFill>
        <a:blip r:embed="rId1"/>
        <a:stretch/>
      </xdr:blipFill>
      <xdr:spPr>
        <a:xfrm>
          <a:off x="13531680" y="7747920"/>
          <a:ext cx="4350600" cy="6827400"/>
        </a:xfrm>
        <a:prstGeom prst="rect">
          <a:avLst/>
        </a:prstGeom>
        <a:ln w="0">
          <a:noFill/>
        </a:ln>
      </xdr:spPr>
    </xdr:pic>
    <xdr:clientData/>
  </xdr:twoCellAnchor>
  <xdr:twoCellAnchor editAs="oneCell">
    <xdr:from>
      <xdr:col>14</xdr:col>
      <xdr:colOff>355680</xdr:colOff>
      <xdr:row>17</xdr:row>
      <xdr:rowOff>19440</xdr:rowOff>
    </xdr:from>
    <xdr:to>
      <xdr:col>19</xdr:col>
      <xdr:colOff>831600</xdr:colOff>
      <xdr:row>29</xdr:row>
      <xdr:rowOff>3600</xdr:rowOff>
    </xdr:to>
    <xdr:pic>
      <xdr:nvPicPr>
        <xdr:cNvPr id="1" name="Imagen 9" descr="">
          <a:hlinkClick r:id="rId2"/>
        </xdr:cNvPr>
        <xdr:cNvPicPr/>
      </xdr:nvPicPr>
      <xdr:blipFill>
        <a:blip r:embed="rId3"/>
        <a:stretch/>
      </xdr:blipFill>
      <xdr:spPr>
        <a:xfrm>
          <a:off x="13026960" y="3686400"/>
          <a:ext cx="5060160" cy="2489400"/>
        </a:xfrm>
        <a:prstGeom prst="rect">
          <a:avLst/>
        </a:prstGeom>
        <a:ln w="0">
          <a:noFill/>
        </a:ln>
      </xdr:spPr>
    </xdr:pic>
    <xdr:clientData/>
  </xdr:twoCellAnchor>
  <xdr:twoCellAnchor editAs="twoCell">
    <xdr:from>
      <xdr:col>14</xdr:col>
      <xdr:colOff>338760</xdr:colOff>
      <xdr:row>16</xdr:row>
      <xdr:rowOff>169200</xdr:rowOff>
    </xdr:from>
    <xdr:to>
      <xdr:col>19</xdr:col>
      <xdr:colOff>846360</xdr:colOff>
      <xdr:row>29</xdr:row>
      <xdr:rowOff>33480</xdr:rowOff>
    </xdr:to>
    <xdr:sp>
      <xdr:nvSpPr>
        <xdr:cNvPr id="2" name="Marco 10"/>
        <xdr:cNvSpPr/>
      </xdr:nvSpPr>
      <xdr:spPr>
        <a:xfrm>
          <a:off x="13010040" y="3626640"/>
          <a:ext cx="5091840" cy="2579040"/>
        </a:xfrm>
        <a:prstGeom prst="frame">
          <a:avLst>
            <a:gd name="adj1" fmla="val 1974"/>
          </a:avLst>
        </a:prstGeom>
        <a:solidFill>
          <a:srgbClr val="4472c4"/>
        </a:solidFill>
        <a:ln w="12700">
          <a:solidFill>
            <a:srgbClr val="1d3155"/>
          </a:solidFill>
          <a:miter/>
        </a:ln>
      </xdr:spPr>
      <xdr:style>
        <a:lnRef idx="2">
          <a:schemeClr val="accent1">
            <a:shade val="15000"/>
          </a:schemeClr>
        </a:lnRef>
        <a:fillRef idx="1">
          <a:schemeClr val="accent1"/>
        </a:fillRef>
        <a:effectRef idx="0">
          <a:schemeClr val="accent1"/>
        </a:effectRef>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330120</xdr:colOff>
      <xdr:row>33</xdr:row>
      <xdr:rowOff>12600</xdr:rowOff>
    </xdr:from>
    <xdr:to>
      <xdr:col>6</xdr:col>
      <xdr:colOff>806400</xdr:colOff>
      <xdr:row>45</xdr:row>
      <xdr:rowOff>154800</xdr:rowOff>
    </xdr:to>
    <xdr:graphicFrame>
      <xdr:nvGraphicFramePr>
        <xdr:cNvPr id="12" name="Gráfico 2"/>
        <xdr:cNvGraphicFramePr/>
      </xdr:nvGraphicFramePr>
      <xdr:xfrm>
        <a:off x="330120" y="6889680"/>
        <a:ext cx="491508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330120</xdr:colOff>
      <xdr:row>33</xdr:row>
      <xdr:rowOff>12600</xdr:rowOff>
    </xdr:from>
    <xdr:to>
      <xdr:col>6</xdr:col>
      <xdr:colOff>806400</xdr:colOff>
      <xdr:row>45</xdr:row>
      <xdr:rowOff>154800</xdr:rowOff>
    </xdr:to>
    <xdr:graphicFrame>
      <xdr:nvGraphicFramePr>
        <xdr:cNvPr id="13" name="Gráfico 2"/>
        <xdr:cNvGraphicFramePr/>
      </xdr:nvGraphicFramePr>
      <xdr:xfrm>
        <a:off x="330120" y="6889680"/>
        <a:ext cx="491508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291960</xdr:colOff>
      <xdr:row>33</xdr:row>
      <xdr:rowOff>12600</xdr:rowOff>
    </xdr:from>
    <xdr:to>
      <xdr:col>6</xdr:col>
      <xdr:colOff>806400</xdr:colOff>
      <xdr:row>45</xdr:row>
      <xdr:rowOff>154800</xdr:rowOff>
    </xdr:to>
    <xdr:graphicFrame>
      <xdr:nvGraphicFramePr>
        <xdr:cNvPr id="14" name="Gráfico 2"/>
        <xdr:cNvGraphicFramePr/>
      </xdr:nvGraphicFramePr>
      <xdr:xfrm>
        <a:off x="291960" y="6889680"/>
        <a:ext cx="495324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736560</xdr:colOff>
      <xdr:row>3</xdr:row>
      <xdr:rowOff>81000</xdr:rowOff>
    </xdr:from>
    <xdr:to>
      <xdr:col>17</xdr:col>
      <xdr:colOff>37800</xdr:colOff>
      <xdr:row>45</xdr:row>
      <xdr:rowOff>45000</xdr:rowOff>
    </xdr:to>
    <xdr:pic>
      <xdr:nvPicPr>
        <xdr:cNvPr id="3" name="Imagen 1" descr=""/>
        <xdr:cNvPicPr/>
      </xdr:nvPicPr>
      <xdr:blipFill>
        <a:blip r:embed="rId1"/>
        <a:stretch/>
      </xdr:blipFill>
      <xdr:spPr>
        <a:xfrm>
          <a:off x="1201320" y="700200"/>
          <a:ext cx="12332880" cy="8364960"/>
        </a:xfrm>
        <a:prstGeom prst="rect">
          <a:avLst/>
        </a:prstGeom>
        <a:ln w="0">
          <a:noFill/>
        </a:ln>
      </xdr:spPr>
    </xdr:pic>
    <xdr:clientData/>
  </xdr:twoCellAnchor>
  <xdr:twoCellAnchor editAs="oneCell">
    <xdr:from>
      <xdr:col>1</xdr:col>
      <xdr:colOff>800280</xdr:colOff>
      <xdr:row>45</xdr:row>
      <xdr:rowOff>190440</xdr:rowOff>
    </xdr:from>
    <xdr:to>
      <xdr:col>17</xdr:col>
      <xdr:colOff>136800</xdr:colOff>
      <xdr:row>54</xdr:row>
      <xdr:rowOff>151920</xdr:rowOff>
    </xdr:to>
    <xdr:pic>
      <xdr:nvPicPr>
        <xdr:cNvPr id="4" name="Imagen 3" descr=""/>
        <xdr:cNvPicPr/>
      </xdr:nvPicPr>
      <xdr:blipFill>
        <a:blip r:embed="rId2"/>
        <a:stretch/>
      </xdr:blipFill>
      <xdr:spPr>
        <a:xfrm>
          <a:off x="1265040" y="9210600"/>
          <a:ext cx="12368160" cy="176184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266760</xdr:colOff>
      <xdr:row>33</xdr:row>
      <xdr:rowOff>23760</xdr:rowOff>
    </xdr:from>
    <xdr:to>
      <xdr:col>6</xdr:col>
      <xdr:colOff>793800</xdr:colOff>
      <xdr:row>45</xdr:row>
      <xdr:rowOff>165960</xdr:rowOff>
    </xdr:to>
    <xdr:graphicFrame>
      <xdr:nvGraphicFramePr>
        <xdr:cNvPr id="5" name="Gráfico 5"/>
        <xdr:cNvGraphicFramePr/>
      </xdr:nvGraphicFramePr>
      <xdr:xfrm>
        <a:off x="266760" y="6900840"/>
        <a:ext cx="496692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279360</xdr:colOff>
      <xdr:row>33</xdr:row>
      <xdr:rowOff>57240</xdr:rowOff>
    </xdr:from>
    <xdr:to>
      <xdr:col>6</xdr:col>
      <xdr:colOff>774360</xdr:colOff>
      <xdr:row>45</xdr:row>
      <xdr:rowOff>177480</xdr:rowOff>
    </xdr:to>
    <xdr:graphicFrame>
      <xdr:nvGraphicFramePr>
        <xdr:cNvPr id="6" name="Gráfico 3"/>
        <xdr:cNvGraphicFramePr/>
      </xdr:nvGraphicFramePr>
      <xdr:xfrm>
        <a:off x="279360" y="6934320"/>
        <a:ext cx="4921560" cy="25776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317520</xdr:colOff>
      <xdr:row>33</xdr:row>
      <xdr:rowOff>12600</xdr:rowOff>
    </xdr:from>
    <xdr:to>
      <xdr:col>6</xdr:col>
      <xdr:colOff>812520</xdr:colOff>
      <xdr:row>45</xdr:row>
      <xdr:rowOff>132840</xdr:rowOff>
    </xdr:to>
    <xdr:graphicFrame>
      <xdr:nvGraphicFramePr>
        <xdr:cNvPr id="7" name="Gráfico 3"/>
        <xdr:cNvGraphicFramePr/>
      </xdr:nvGraphicFramePr>
      <xdr:xfrm>
        <a:off x="317520" y="6889680"/>
        <a:ext cx="4933800" cy="25776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330120</xdr:colOff>
      <xdr:row>33</xdr:row>
      <xdr:rowOff>25560</xdr:rowOff>
    </xdr:from>
    <xdr:to>
      <xdr:col>6</xdr:col>
      <xdr:colOff>806400</xdr:colOff>
      <xdr:row>45</xdr:row>
      <xdr:rowOff>167760</xdr:rowOff>
    </xdr:to>
    <xdr:graphicFrame>
      <xdr:nvGraphicFramePr>
        <xdr:cNvPr id="8" name="Gráfico 2"/>
        <xdr:cNvGraphicFramePr/>
      </xdr:nvGraphicFramePr>
      <xdr:xfrm>
        <a:off x="330120" y="6902640"/>
        <a:ext cx="491508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343080</xdr:colOff>
      <xdr:row>33</xdr:row>
      <xdr:rowOff>25560</xdr:rowOff>
    </xdr:from>
    <xdr:to>
      <xdr:col>7</xdr:col>
      <xdr:colOff>6840</xdr:colOff>
      <xdr:row>45</xdr:row>
      <xdr:rowOff>167760</xdr:rowOff>
    </xdr:to>
    <xdr:graphicFrame>
      <xdr:nvGraphicFramePr>
        <xdr:cNvPr id="9" name="Gráfico 2"/>
        <xdr:cNvGraphicFramePr/>
      </xdr:nvGraphicFramePr>
      <xdr:xfrm>
        <a:off x="343080" y="6902640"/>
        <a:ext cx="491508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343080</xdr:colOff>
      <xdr:row>33</xdr:row>
      <xdr:rowOff>12600</xdr:rowOff>
    </xdr:from>
    <xdr:to>
      <xdr:col>7</xdr:col>
      <xdr:colOff>6840</xdr:colOff>
      <xdr:row>45</xdr:row>
      <xdr:rowOff>154800</xdr:rowOff>
    </xdr:to>
    <xdr:graphicFrame>
      <xdr:nvGraphicFramePr>
        <xdr:cNvPr id="10" name="Gráfico 2"/>
        <xdr:cNvGraphicFramePr/>
      </xdr:nvGraphicFramePr>
      <xdr:xfrm>
        <a:off x="343080" y="6889680"/>
        <a:ext cx="491508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330120</xdr:colOff>
      <xdr:row>33</xdr:row>
      <xdr:rowOff>25560</xdr:rowOff>
    </xdr:from>
    <xdr:to>
      <xdr:col>6</xdr:col>
      <xdr:colOff>793800</xdr:colOff>
      <xdr:row>45</xdr:row>
      <xdr:rowOff>167760</xdr:rowOff>
    </xdr:to>
    <xdr:graphicFrame>
      <xdr:nvGraphicFramePr>
        <xdr:cNvPr id="11" name="Gráfico 2"/>
        <xdr:cNvGraphicFramePr/>
      </xdr:nvGraphicFramePr>
      <xdr:xfrm>
        <a:off x="330120" y="6902640"/>
        <a:ext cx="4915080" cy="25995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xmlns:r="http://schemas.openxmlformats.org/officeDocument/2006/relationships" name="Office 2013 - Tema de 2022">
  <a:themeElements>
    <a:clrScheme name="Office 2013 - 2022">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view.genially.com/63c70bcc6ea03700114f398b/learning-experience-didactic-unit-aacc-ev3m2" TargetMode="External"/><Relationship Id="rId3" Type="http://schemas.openxmlformats.org/officeDocument/2006/relationships/drawing" Target="../drawings/drawing1.xml"/><Relationship Id="rId4" Type="http://schemas.openxmlformats.org/officeDocument/2006/relationships/vmlDrawing" Target="../drawings/vmlDrawing1.vml"/>
</Relationships>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0.xml"/><Relationship Id="rId3" Type="http://schemas.openxmlformats.org/officeDocument/2006/relationships/vmlDrawing" Target="../drawings/vmlDrawing9.v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1.xml"/><Relationship Id="rId3" Type="http://schemas.openxmlformats.org/officeDocument/2006/relationships/vmlDrawing" Target="../drawings/vmlDrawing10.vml"/>
</Relationships>
</file>

<file path=xl/worksheets/_rels/sheet12.xml.rels><?xml version="1.0" encoding="UTF-8"?>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2.xml"/><Relationship Id="rId3" Type="http://schemas.openxmlformats.org/officeDocument/2006/relationships/vmlDrawing" Target="../drawings/vmlDrawing11.v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2.v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3.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4.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5.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6.v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8.xml"/><Relationship Id="rId3" Type="http://schemas.openxmlformats.org/officeDocument/2006/relationships/vmlDrawing" Target="../drawings/vmlDrawing7.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9.xml"/><Relationship Id="rId3" Type="http://schemas.openxmlformats.org/officeDocument/2006/relationships/vmlDrawing" Target="../drawings/vmlDrawing8.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B73"/>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21" activeCellId="0" sqref="B21"/>
    </sheetView>
  </sheetViews>
  <sheetFormatPr defaultColWidth="10.4921875" defaultRowHeight="15.75" zeroHeight="false" outlineLevelRow="0" outlineLevelCol="0"/>
  <cols>
    <col collapsed="false" customWidth="true" hidden="false" outlineLevel="0" max="1" min="1" style="0" width="4"/>
    <col collapsed="false" customWidth="true" hidden="false" outlineLevel="0" max="2" min="2" style="0" width="33.66"/>
    <col collapsed="false" customWidth="true" hidden="false" outlineLevel="0" max="15" min="15" style="0" width="4.84"/>
    <col collapsed="false" customWidth="true" hidden="false" outlineLevel="0" max="16" min="16" style="0" width="9"/>
    <col collapsed="false" customWidth="true" hidden="false" outlineLevel="0" max="17" min="17" style="0" width="26.16"/>
    <col collapsed="false" customWidth="true" hidden="false" outlineLevel="0" max="18" min="18" style="0" width="10.84"/>
    <col collapsed="false" customWidth="true" hidden="false" outlineLevel="0" max="19" min="19" style="0" width="8.34"/>
    <col collapsed="false" customWidth="true" hidden="false" outlineLevel="0" max="20" min="20" style="0" width="11.84"/>
    <col collapsed="false" customWidth="true" hidden="false" outlineLevel="0" max="21" min="21" style="0" width="7"/>
    <col collapsed="false" customWidth="true" hidden="false" outlineLevel="0" max="22" min="22" style="0" width="15.66"/>
    <col collapsed="false" customWidth="true" hidden="false" outlineLevel="0" max="23" min="23" style="0" width="1.66"/>
    <col collapsed="false" customWidth="true" hidden="false" outlineLevel="0" max="25" min="25" style="0" width="1.84"/>
    <col collapsed="false" customWidth="true" hidden="false" outlineLevel="0" max="27" min="27" style="0" width="1.84"/>
  </cols>
  <sheetData>
    <row r="1" customFormat="false" ht="16.5" hidden="false" customHeight="false" outlineLevel="0" collapsed="false"/>
    <row r="2" customFormat="false" ht="24.75" hidden="false" customHeight="false" outlineLevel="0" collapsed="false">
      <c r="B2" s="1" t="s">
        <v>0</v>
      </c>
      <c r="C2" s="1"/>
      <c r="E2" s="2" t="s">
        <v>1</v>
      </c>
      <c r="F2" s="2"/>
      <c r="G2" s="2"/>
      <c r="H2" s="2"/>
      <c r="I2" s="2"/>
      <c r="J2" s="2"/>
      <c r="K2" s="2"/>
      <c r="L2" s="2"/>
      <c r="M2" s="2"/>
      <c r="N2" s="2"/>
      <c r="P2" s="3" t="s">
        <v>2</v>
      </c>
      <c r="Q2" s="4" t="s">
        <v>3</v>
      </c>
      <c r="R2" s="4"/>
      <c r="S2" s="5" t="s">
        <v>4</v>
      </c>
      <c r="T2" s="6"/>
      <c r="V2" s="7" t="s">
        <v>5</v>
      </c>
      <c r="X2" s="7" t="s">
        <v>6</v>
      </c>
      <c r="Z2" s="7" t="s">
        <v>7</v>
      </c>
      <c r="AB2" s="7" t="s">
        <v>8</v>
      </c>
    </row>
    <row r="3" customFormat="false" ht="16.5" hidden="false" customHeight="false" outlineLevel="0" collapsed="false">
      <c r="B3" s="8" t="s">
        <v>9</v>
      </c>
      <c r="P3" s="9" t="s">
        <v>10</v>
      </c>
      <c r="Q3" s="10" t="s">
        <v>11</v>
      </c>
      <c r="R3" s="10" t="s">
        <v>12</v>
      </c>
      <c r="S3" s="10" t="s">
        <v>13</v>
      </c>
      <c r="T3" s="10" t="s">
        <v>14</v>
      </c>
      <c r="V3" s="11" t="s">
        <v>15</v>
      </c>
      <c r="X3" s="11" t="s">
        <v>16</v>
      </c>
      <c r="Z3" s="11" t="s">
        <v>17</v>
      </c>
      <c r="AB3" s="0" t="s">
        <v>18</v>
      </c>
    </row>
    <row r="4" customFormat="false" ht="16.5" hidden="false" customHeight="false" outlineLevel="0" collapsed="false">
      <c r="B4" s="12" t="s">
        <v>19</v>
      </c>
      <c r="C4" s="13"/>
      <c r="D4" s="14"/>
      <c r="E4" s="15" t="n">
        <v>1</v>
      </c>
      <c r="F4" s="16" t="n">
        <v>2</v>
      </c>
      <c r="G4" s="17" t="n">
        <v>3</v>
      </c>
      <c r="H4" s="16" t="n">
        <v>4</v>
      </c>
      <c r="I4" s="17" t="n">
        <v>5</v>
      </c>
      <c r="J4" s="16" t="n">
        <v>6</v>
      </c>
      <c r="K4" s="17" t="n">
        <v>7</v>
      </c>
      <c r="L4" s="16" t="n">
        <v>8</v>
      </c>
      <c r="M4" s="17" t="n">
        <v>9</v>
      </c>
      <c r="N4" s="18" t="n">
        <v>10</v>
      </c>
      <c r="P4" s="19" t="n">
        <v>1</v>
      </c>
      <c r="Q4" s="20"/>
      <c r="R4" s="20"/>
      <c r="S4" s="21"/>
      <c r="T4" s="22"/>
      <c r="V4" s="11" t="s">
        <v>20</v>
      </c>
      <c r="X4" s="11" t="s">
        <v>21</v>
      </c>
      <c r="Z4" s="11" t="s">
        <v>22</v>
      </c>
      <c r="AB4" s="0" t="s">
        <v>23</v>
      </c>
    </row>
    <row r="5" customFormat="false" ht="16.5" hidden="false" customHeight="false" outlineLevel="0" collapsed="false">
      <c r="B5" s="23" t="s">
        <v>24</v>
      </c>
      <c r="C5" s="24"/>
      <c r="D5" s="24"/>
      <c r="E5" s="25"/>
      <c r="F5" s="26"/>
      <c r="G5" s="26"/>
      <c r="H5" s="26"/>
      <c r="I5" s="26"/>
      <c r="J5" s="26"/>
      <c r="K5" s="26"/>
      <c r="L5" s="26"/>
      <c r="M5" s="26"/>
      <c r="N5" s="27"/>
      <c r="P5" s="28" t="n">
        <v>2</v>
      </c>
      <c r="Q5" s="29"/>
      <c r="R5" s="29"/>
      <c r="S5" s="29"/>
      <c r="T5" s="30"/>
      <c r="V5" s="11" t="s">
        <v>25</v>
      </c>
      <c r="X5" s="11" t="s">
        <v>26</v>
      </c>
      <c r="Z5" s="11" t="s">
        <v>27</v>
      </c>
      <c r="AB5" s="0" t="s">
        <v>28</v>
      </c>
    </row>
    <row r="6" customFormat="false" ht="16.5" hidden="false" customHeight="false" outlineLevel="0" collapsed="false">
      <c r="A6" s="31"/>
      <c r="B6" s="32"/>
      <c r="C6" s="33"/>
      <c r="P6" s="34" t="n">
        <v>3</v>
      </c>
      <c r="Q6" s="35"/>
      <c r="R6" s="36"/>
      <c r="S6" s="36"/>
      <c r="T6" s="37"/>
      <c r="V6" s="11" t="s">
        <v>29</v>
      </c>
      <c r="X6" s="11" t="s">
        <v>30</v>
      </c>
      <c r="Z6" s="11" t="s">
        <v>31</v>
      </c>
      <c r="AB6" s="0" t="s">
        <v>32</v>
      </c>
    </row>
    <row r="7" customFormat="false" ht="16.5" hidden="false" customHeight="false" outlineLevel="0" collapsed="false">
      <c r="B7" s="38" t="s">
        <v>33</v>
      </c>
      <c r="C7" s="39"/>
      <c r="D7" s="39"/>
      <c r="E7" s="15" t="n">
        <v>1</v>
      </c>
      <c r="F7" s="40" t="n">
        <v>2</v>
      </c>
      <c r="G7" s="17" t="n">
        <v>3</v>
      </c>
      <c r="H7" s="40" t="n">
        <v>4</v>
      </c>
      <c r="I7" s="17" t="n">
        <v>5</v>
      </c>
      <c r="J7" s="40" t="n">
        <v>6</v>
      </c>
      <c r="K7" s="17" t="n">
        <v>7</v>
      </c>
      <c r="L7" s="40" t="n">
        <v>8</v>
      </c>
      <c r="M7" s="17" t="n">
        <v>9</v>
      </c>
      <c r="N7" s="41" t="n">
        <v>10</v>
      </c>
      <c r="P7" s="28" t="n">
        <v>4</v>
      </c>
      <c r="Q7" s="29"/>
      <c r="R7" s="29"/>
      <c r="S7" s="29"/>
      <c r="T7" s="42"/>
      <c r="V7" s="11" t="s">
        <v>34</v>
      </c>
      <c r="X7" s="11" t="s">
        <v>35</v>
      </c>
      <c r="Z7" s="11" t="s">
        <v>36</v>
      </c>
    </row>
    <row r="8" customFormat="false" ht="16.5" hidden="false" customHeight="false" outlineLevel="0" collapsed="false">
      <c r="B8" s="43" t="s">
        <v>37</v>
      </c>
      <c r="C8" s="44"/>
      <c r="D8" s="44"/>
      <c r="E8" s="26"/>
      <c r="F8" s="26"/>
      <c r="G8" s="26"/>
      <c r="H8" s="26"/>
      <c r="I8" s="26"/>
      <c r="J8" s="26"/>
      <c r="K8" s="26"/>
      <c r="L8" s="26"/>
      <c r="M8" s="26"/>
      <c r="N8" s="45"/>
      <c r="O8" s="46"/>
      <c r="P8" s="34" t="n">
        <v>5</v>
      </c>
      <c r="Q8" s="35"/>
      <c r="R8" s="36"/>
      <c r="S8" s="36"/>
      <c r="T8" s="37"/>
      <c r="V8" s="11"/>
      <c r="X8" s="11" t="s">
        <v>38</v>
      </c>
      <c r="Z8" s="11" t="s">
        <v>39</v>
      </c>
    </row>
    <row r="9" customFormat="false" ht="16.5" hidden="false" customHeight="false" outlineLevel="0" collapsed="false">
      <c r="B9" s="47" t="s">
        <v>24</v>
      </c>
      <c r="C9" s="48"/>
      <c r="D9" s="48"/>
      <c r="E9" s="49"/>
      <c r="F9" s="49"/>
      <c r="G9" s="49"/>
      <c r="H9" s="49"/>
      <c r="I9" s="49"/>
      <c r="J9" s="49"/>
      <c r="K9" s="49"/>
      <c r="L9" s="49"/>
      <c r="M9" s="49"/>
      <c r="N9" s="50"/>
      <c r="O9" s="46"/>
      <c r="P9" s="28" t="n">
        <v>6</v>
      </c>
      <c r="Q9" s="29"/>
      <c r="R9" s="29"/>
      <c r="S9" s="29"/>
      <c r="T9" s="42"/>
      <c r="Z9" s="11" t="s">
        <v>40</v>
      </c>
    </row>
    <row r="10" customFormat="false" ht="16.5" hidden="false" customHeight="false" outlineLevel="0" collapsed="false">
      <c r="P10" s="34" t="n">
        <v>7</v>
      </c>
      <c r="Q10" s="35"/>
      <c r="R10" s="36"/>
      <c r="S10" s="36"/>
      <c r="T10" s="37"/>
    </row>
    <row r="11" customFormat="false" ht="16.5" hidden="false" customHeight="false" outlineLevel="0" collapsed="false">
      <c r="B11" s="51" t="s">
        <v>41</v>
      </c>
      <c r="C11" s="52"/>
      <c r="D11" s="52"/>
      <c r="E11" s="15" t="n">
        <v>1</v>
      </c>
      <c r="F11" s="53" t="n">
        <v>2</v>
      </c>
      <c r="G11" s="17" t="n">
        <v>3</v>
      </c>
      <c r="H11" s="53" t="n">
        <v>4</v>
      </c>
      <c r="I11" s="17" t="n">
        <v>5</v>
      </c>
      <c r="J11" s="53" t="n">
        <v>6</v>
      </c>
      <c r="K11" s="17" t="n">
        <v>7</v>
      </c>
      <c r="L11" s="53" t="n">
        <v>8</v>
      </c>
      <c r="M11" s="17" t="n">
        <v>9</v>
      </c>
      <c r="N11" s="54" t="n">
        <v>10</v>
      </c>
      <c r="P11" s="28" t="n">
        <v>8</v>
      </c>
      <c r="Q11" s="29"/>
      <c r="R11" s="29"/>
      <c r="S11" s="29"/>
      <c r="T11" s="42"/>
      <c r="V11" s="55" t="s">
        <v>19</v>
      </c>
    </row>
    <row r="12" customFormat="false" ht="16.5" hidden="false" customHeight="false" outlineLevel="0" collapsed="false">
      <c r="B12" s="56"/>
      <c r="C12" s="57"/>
      <c r="D12" s="58" t="s">
        <v>42</v>
      </c>
      <c r="E12" s="59"/>
      <c r="F12" s="60"/>
      <c r="G12" s="60"/>
      <c r="H12" s="60"/>
      <c r="I12" s="60"/>
      <c r="J12" s="60"/>
      <c r="K12" s="60"/>
      <c r="L12" s="60"/>
      <c r="M12" s="60"/>
      <c r="N12" s="61"/>
      <c r="P12" s="34" t="n">
        <v>9</v>
      </c>
      <c r="Q12" s="35"/>
      <c r="R12" s="36"/>
      <c r="S12" s="36"/>
      <c r="T12" s="37"/>
      <c r="V12" s="0" t="s">
        <v>19</v>
      </c>
    </row>
    <row r="13" customFormat="false" ht="16.5" hidden="false" customHeight="false" outlineLevel="0" collapsed="false">
      <c r="B13" s="62" t="s">
        <v>43</v>
      </c>
      <c r="C13" s="63"/>
      <c r="D13" s="63"/>
      <c r="E13" s="64"/>
      <c r="F13" s="64"/>
      <c r="G13" s="64"/>
      <c r="H13" s="64"/>
      <c r="I13" s="64"/>
      <c r="J13" s="64"/>
      <c r="K13" s="64"/>
      <c r="L13" s="64"/>
      <c r="M13" s="64"/>
      <c r="N13" s="65"/>
      <c r="P13" s="66" t="n">
        <v>10</v>
      </c>
      <c r="Q13" s="67"/>
      <c r="R13" s="67"/>
      <c r="S13" s="67"/>
      <c r="T13" s="68"/>
      <c r="V13" s="0" t="s">
        <v>44</v>
      </c>
    </row>
    <row r="14" customFormat="false" ht="16.5" hidden="false" customHeight="false" outlineLevel="0" collapsed="false">
      <c r="B14" s="69" t="s">
        <v>45</v>
      </c>
      <c r="C14" s="70"/>
      <c r="D14" s="70"/>
      <c r="E14" s="71"/>
      <c r="F14" s="72"/>
      <c r="G14" s="72"/>
      <c r="H14" s="72"/>
      <c r="I14" s="72"/>
      <c r="J14" s="72"/>
      <c r="K14" s="72"/>
      <c r="L14" s="72"/>
      <c r="M14" s="72"/>
      <c r="N14" s="73"/>
    </row>
    <row r="15" customFormat="false" ht="16.5" hidden="false" customHeight="false" outlineLevel="0" collapsed="false">
      <c r="B15" s="74" t="s">
        <v>46</v>
      </c>
      <c r="C15" s="75"/>
      <c r="D15" s="75"/>
      <c r="E15" s="64"/>
      <c r="F15" s="64"/>
      <c r="G15" s="64"/>
      <c r="H15" s="64"/>
      <c r="I15" s="64"/>
      <c r="J15" s="64"/>
      <c r="K15" s="64"/>
      <c r="L15" s="64"/>
      <c r="M15" s="64"/>
      <c r="N15" s="65"/>
      <c r="V15" s="76" t="s">
        <v>47</v>
      </c>
    </row>
    <row r="16" customFormat="false" ht="16.5" hidden="false" customHeight="false" outlineLevel="0" collapsed="false">
      <c r="B16" s="77" t="s">
        <v>48</v>
      </c>
      <c r="C16" s="78" t="s">
        <v>49</v>
      </c>
      <c r="D16" s="78"/>
      <c r="E16" s="79"/>
      <c r="F16" s="80"/>
      <c r="G16" s="80"/>
      <c r="H16" s="80"/>
      <c r="I16" s="80"/>
      <c r="J16" s="80"/>
      <c r="K16" s="80"/>
      <c r="L16" s="80"/>
      <c r="M16" s="80"/>
      <c r="N16" s="81"/>
      <c r="P16" s="82"/>
      <c r="Q16" s="83" t="s">
        <v>50</v>
      </c>
      <c r="R16" s="82"/>
      <c r="S16" s="82"/>
      <c r="V16" s="0" t="s">
        <v>51</v>
      </c>
    </row>
    <row r="17" customFormat="false" ht="16.5" hidden="false" customHeight="false" outlineLevel="0" collapsed="false">
      <c r="B17" s="84" t="s">
        <v>52</v>
      </c>
      <c r="C17" s="85" t="s">
        <v>53</v>
      </c>
      <c r="D17" s="85"/>
      <c r="E17" s="79"/>
      <c r="F17" s="80"/>
      <c r="G17" s="80"/>
      <c r="H17" s="80"/>
      <c r="I17" s="80"/>
      <c r="J17" s="80"/>
      <c r="K17" s="80"/>
      <c r="L17" s="80"/>
      <c r="M17" s="80"/>
      <c r="N17" s="81"/>
      <c r="V17" s="0" t="s">
        <v>54</v>
      </c>
    </row>
    <row r="18" customFormat="false" ht="16.5" hidden="false" customHeight="false" outlineLevel="0" collapsed="false">
      <c r="B18" s="77" t="s">
        <v>55</v>
      </c>
      <c r="C18" s="86" t="s">
        <v>56</v>
      </c>
      <c r="D18" s="86"/>
      <c r="E18" s="79"/>
      <c r="F18" s="80"/>
      <c r="G18" s="80"/>
      <c r="H18" s="80"/>
      <c r="I18" s="80"/>
      <c r="J18" s="80"/>
      <c r="K18" s="80"/>
      <c r="L18" s="80"/>
      <c r="M18" s="80"/>
      <c r="N18" s="81"/>
      <c r="V18" s="0" t="s">
        <v>57</v>
      </c>
    </row>
    <row r="19" customFormat="false" ht="15.75" hidden="false" customHeight="false" outlineLevel="0" collapsed="false">
      <c r="B19" s="84" t="s">
        <v>58</v>
      </c>
      <c r="C19" s="87"/>
      <c r="D19" s="87"/>
      <c r="E19" s="88"/>
      <c r="F19" s="89"/>
      <c r="G19" s="89"/>
      <c r="H19" s="89"/>
      <c r="I19" s="89"/>
      <c r="J19" s="89"/>
      <c r="K19" s="89"/>
      <c r="L19" s="89"/>
      <c r="M19" s="89"/>
      <c r="N19" s="90"/>
      <c r="V19" s="0" t="s">
        <v>41</v>
      </c>
    </row>
    <row r="20" customFormat="false" ht="16.5" hidden="false" customHeight="false" outlineLevel="0" collapsed="false">
      <c r="B20" s="77" t="s">
        <v>59</v>
      </c>
      <c r="C20" s="91"/>
      <c r="D20" s="91"/>
      <c r="E20" s="92"/>
      <c r="F20" s="93"/>
      <c r="G20" s="93"/>
      <c r="H20" s="93"/>
      <c r="I20" s="93"/>
      <c r="J20" s="93"/>
      <c r="K20" s="93"/>
      <c r="L20" s="93"/>
      <c r="M20" s="93"/>
      <c r="N20" s="94"/>
    </row>
    <row r="21" customFormat="false" ht="16.5" hidden="false" customHeight="false" outlineLevel="0" collapsed="false">
      <c r="B21" s="95" t="s">
        <v>60</v>
      </c>
      <c r="C21" s="96"/>
      <c r="D21" s="96"/>
      <c r="E21" s="97"/>
      <c r="F21" s="98"/>
      <c r="G21" s="98"/>
      <c r="H21" s="98"/>
      <c r="I21" s="98"/>
      <c r="J21" s="98"/>
      <c r="K21" s="98"/>
      <c r="L21" s="98"/>
      <c r="M21" s="98"/>
      <c r="N21" s="99"/>
      <c r="V21" s="76" t="s">
        <v>61</v>
      </c>
    </row>
    <row r="22" customFormat="false" ht="16.5" hidden="false" customHeight="false" outlineLevel="0" collapsed="false">
      <c r="A22" s="31"/>
      <c r="B22" s="100"/>
      <c r="C22" s="100"/>
      <c r="D22" s="100"/>
      <c r="E22" s="101"/>
      <c r="F22" s="101"/>
      <c r="G22" s="101"/>
      <c r="H22" s="101"/>
      <c r="I22" s="101"/>
      <c r="J22" s="101"/>
      <c r="K22" s="101"/>
      <c r="L22" s="101"/>
      <c r="M22" s="101"/>
      <c r="N22" s="101"/>
      <c r="O22" s="33"/>
      <c r="V22" s="0" t="s">
        <v>62</v>
      </c>
    </row>
    <row r="23" customFormat="false" ht="18" hidden="false" customHeight="false" outlineLevel="0" collapsed="false">
      <c r="B23" s="102" t="s">
        <v>63</v>
      </c>
      <c r="C23" s="52"/>
      <c r="D23" s="52"/>
      <c r="E23" s="15" t="n">
        <v>1</v>
      </c>
      <c r="F23" s="53" t="n">
        <v>2</v>
      </c>
      <c r="G23" s="17" t="n">
        <v>3</v>
      </c>
      <c r="H23" s="53" t="n">
        <v>4</v>
      </c>
      <c r="I23" s="17" t="n">
        <v>5</v>
      </c>
      <c r="J23" s="53" t="n">
        <v>6</v>
      </c>
      <c r="K23" s="17" t="n">
        <v>7</v>
      </c>
      <c r="L23" s="53" t="n">
        <v>8</v>
      </c>
      <c r="M23" s="17" t="n">
        <v>9</v>
      </c>
      <c r="N23" s="54" t="n">
        <v>10</v>
      </c>
      <c r="V23" s="0" t="s">
        <v>63</v>
      </c>
    </row>
    <row r="24" customFormat="false" ht="16.5" hidden="false" customHeight="false" outlineLevel="0" collapsed="false">
      <c r="B24" s="56"/>
      <c r="C24" s="57"/>
      <c r="D24" s="58" t="s">
        <v>42</v>
      </c>
      <c r="E24" s="59"/>
      <c r="F24" s="60"/>
      <c r="G24" s="80"/>
      <c r="H24" s="60"/>
      <c r="I24" s="60"/>
      <c r="J24" s="60"/>
      <c r="K24" s="60"/>
      <c r="L24" s="60"/>
      <c r="M24" s="60"/>
      <c r="N24" s="61"/>
      <c r="V24" s="0" t="s">
        <v>64</v>
      </c>
    </row>
    <row r="25" customFormat="false" ht="15.75" hidden="false" customHeight="false" outlineLevel="0" collapsed="false">
      <c r="B25" s="62" t="s">
        <v>65</v>
      </c>
      <c r="C25" s="63"/>
      <c r="D25" s="63"/>
      <c r="E25" s="64"/>
      <c r="F25" s="64"/>
      <c r="G25" s="64"/>
      <c r="H25" s="64"/>
      <c r="I25" s="64"/>
      <c r="J25" s="64"/>
      <c r="K25" s="64"/>
      <c r="L25" s="64"/>
      <c r="M25" s="64"/>
      <c r="N25" s="65"/>
      <c r="V25" s="0" t="s">
        <v>66</v>
      </c>
    </row>
    <row r="26" customFormat="false" ht="15.75" hidden="false" customHeight="false" outlineLevel="0" collapsed="false">
      <c r="B26" s="69" t="s">
        <v>67</v>
      </c>
      <c r="C26" s="70"/>
      <c r="D26" s="70"/>
      <c r="E26" s="71"/>
      <c r="F26" s="72"/>
      <c r="G26" s="72"/>
      <c r="H26" s="72"/>
      <c r="I26" s="72"/>
      <c r="J26" s="72"/>
      <c r="K26" s="72"/>
      <c r="L26" s="72"/>
      <c r="M26" s="72"/>
      <c r="N26" s="73"/>
    </row>
    <row r="27" customFormat="false" ht="16.5" hidden="false" customHeight="false" outlineLevel="0" collapsed="false">
      <c r="B27" s="74" t="s">
        <v>68</v>
      </c>
      <c r="C27" s="75"/>
      <c r="D27" s="75"/>
      <c r="E27" s="64"/>
      <c r="F27" s="64"/>
      <c r="G27" s="64"/>
      <c r="H27" s="64"/>
      <c r="I27" s="64"/>
      <c r="J27" s="64"/>
      <c r="K27" s="64"/>
      <c r="L27" s="64"/>
      <c r="M27" s="64"/>
      <c r="N27" s="65"/>
    </row>
    <row r="28" customFormat="false" ht="16.5" hidden="false" customHeight="false" outlineLevel="0" collapsed="false">
      <c r="B28" s="103" t="s">
        <v>69</v>
      </c>
      <c r="C28" s="78" t="s">
        <v>49</v>
      </c>
      <c r="D28" s="78"/>
      <c r="E28" s="79"/>
      <c r="F28" s="80"/>
      <c r="G28" s="80"/>
      <c r="H28" s="80"/>
      <c r="I28" s="80"/>
      <c r="J28" s="80"/>
      <c r="K28" s="80"/>
      <c r="L28" s="80"/>
      <c r="M28" s="80"/>
      <c r="N28" s="81"/>
    </row>
    <row r="29" customFormat="false" ht="16.5" hidden="false" customHeight="false" outlineLevel="0" collapsed="false">
      <c r="B29" s="84" t="s">
        <v>70</v>
      </c>
      <c r="C29" s="85" t="s">
        <v>53</v>
      </c>
      <c r="D29" s="85"/>
      <c r="E29" s="79"/>
      <c r="F29" s="80"/>
      <c r="G29" s="80"/>
      <c r="H29" s="80"/>
      <c r="I29" s="80"/>
      <c r="J29" s="80"/>
      <c r="K29" s="80"/>
      <c r="L29" s="80"/>
      <c r="M29" s="80"/>
      <c r="N29" s="81"/>
    </row>
    <row r="30" customFormat="false" ht="16.5" hidden="false" customHeight="false" outlineLevel="0" collapsed="false">
      <c r="B30" s="77" t="s">
        <v>71</v>
      </c>
      <c r="C30" s="86" t="s">
        <v>56</v>
      </c>
      <c r="D30" s="86"/>
      <c r="E30" s="79"/>
      <c r="F30" s="80"/>
      <c r="G30" s="80"/>
      <c r="H30" s="80"/>
      <c r="I30" s="80"/>
      <c r="J30" s="80"/>
      <c r="K30" s="80"/>
      <c r="L30" s="80"/>
      <c r="M30" s="80"/>
      <c r="N30" s="81"/>
    </row>
    <row r="31" customFormat="false" ht="15.75" hidden="false" customHeight="false" outlineLevel="0" collapsed="false">
      <c r="B31" s="84" t="s">
        <v>72</v>
      </c>
      <c r="C31" s="87"/>
      <c r="D31" s="87"/>
      <c r="E31" s="88"/>
      <c r="F31" s="89"/>
      <c r="G31" s="89"/>
      <c r="H31" s="89"/>
      <c r="I31" s="89"/>
      <c r="J31" s="89"/>
      <c r="K31" s="89"/>
      <c r="L31" s="89"/>
      <c r="M31" s="89"/>
      <c r="N31" s="90"/>
      <c r="Q31" s="104" t="s">
        <v>73</v>
      </c>
    </row>
    <row r="32" customFormat="false" ht="16.5" hidden="false" customHeight="false" outlineLevel="0" collapsed="false">
      <c r="B32" s="103" t="s">
        <v>74</v>
      </c>
      <c r="C32" s="91"/>
      <c r="D32" s="91"/>
      <c r="E32" s="92"/>
      <c r="F32" s="93"/>
      <c r="G32" s="93"/>
      <c r="H32" s="93"/>
      <c r="I32" s="93"/>
      <c r="J32" s="93"/>
      <c r="K32" s="93"/>
      <c r="L32" s="93"/>
      <c r="M32" s="93"/>
      <c r="N32" s="94"/>
    </row>
    <row r="33" customFormat="false" ht="16.5" hidden="false" customHeight="false" outlineLevel="0" collapsed="false">
      <c r="B33" s="105" t="s">
        <v>75</v>
      </c>
      <c r="C33" s="106"/>
      <c r="D33" s="106"/>
      <c r="E33" s="107"/>
      <c r="F33" s="108"/>
      <c r="G33" s="108"/>
      <c r="H33" s="108"/>
      <c r="I33" s="108"/>
      <c r="J33" s="108"/>
      <c r="K33" s="108"/>
      <c r="L33" s="108"/>
      <c r="M33" s="108"/>
      <c r="N33" s="109"/>
      <c r="Q33" s="110" t="s">
        <v>76</v>
      </c>
    </row>
    <row r="34" customFormat="false" ht="16.5" hidden="false" customHeight="false" outlineLevel="0" collapsed="false">
      <c r="P34" s="11"/>
      <c r="Q34" s="11"/>
    </row>
    <row r="35" customFormat="false" ht="16.5" hidden="false" customHeight="false" outlineLevel="0" collapsed="false">
      <c r="B35" s="111" t="s">
        <v>77</v>
      </c>
      <c r="C35" s="112"/>
      <c r="D35" s="112"/>
      <c r="E35" s="15" t="n">
        <v>1</v>
      </c>
      <c r="F35" s="113" t="n">
        <v>2</v>
      </c>
      <c r="G35" s="17" t="n">
        <v>3</v>
      </c>
      <c r="H35" s="113" t="n">
        <v>4</v>
      </c>
      <c r="I35" s="17" t="n">
        <v>5</v>
      </c>
      <c r="J35" s="113" t="n">
        <v>6</v>
      </c>
      <c r="K35" s="17" t="n">
        <v>7</v>
      </c>
      <c r="L35" s="113" t="n">
        <v>8</v>
      </c>
      <c r="M35" s="17" t="n">
        <v>9</v>
      </c>
      <c r="N35" s="114" t="n">
        <v>10</v>
      </c>
      <c r="O35" s="115"/>
      <c r="P35" s="11"/>
      <c r="S35" s="116"/>
      <c r="T35" s="116"/>
      <c r="V35" s="55" t="s">
        <v>78</v>
      </c>
    </row>
    <row r="36" customFormat="false" ht="16.5" hidden="false" customHeight="false" outlineLevel="0" collapsed="false">
      <c r="B36" s="117" t="s">
        <v>79</v>
      </c>
      <c r="C36" s="118" t="s">
        <v>80</v>
      </c>
      <c r="D36" s="118"/>
      <c r="E36" s="119"/>
      <c r="F36" s="120"/>
      <c r="G36" s="120"/>
      <c r="H36" s="120"/>
      <c r="I36" s="120"/>
      <c r="J36" s="120"/>
      <c r="K36" s="120"/>
      <c r="L36" s="120"/>
      <c r="M36" s="120"/>
      <c r="N36" s="120"/>
      <c r="O36" s="115"/>
      <c r="P36" s="121"/>
      <c r="Q36" s="11"/>
      <c r="S36" s="122"/>
      <c r="T36" s="122"/>
      <c r="V36" s="0" t="s">
        <v>81</v>
      </c>
    </row>
    <row r="37" customFormat="false" ht="15.75" hidden="false" customHeight="false" outlineLevel="0" collapsed="false">
      <c r="B37" s="123" t="s">
        <v>37</v>
      </c>
      <c r="C37" s="124"/>
      <c r="D37" s="124"/>
      <c r="E37" s="125"/>
      <c r="F37" s="126"/>
      <c r="G37" s="126"/>
      <c r="H37" s="126"/>
      <c r="I37" s="126"/>
      <c r="J37" s="126"/>
      <c r="K37" s="126"/>
      <c r="L37" s="126"/>
      <c r="M37" s="126"/>
      <c r="N37" s="126"/>
      <c r="P37" s="121"/>
      <c r="Q37" s="11"/>
      <c r="S37" s="122"/>
      <c r="T37" s="122"/>
      <c r="V37" s="0" t="s">
        <v>77</v>
      </c>
    </row>
    <row r="38" customFormat="false" ht="16.5" hidden="false" customHeight="false" outlineLevel="0" collapsed="false">
      <c r="B38" s="69" t="s">
        <v>82</v>
      </c>
      <c r="C38" s="70"/>
      <c r="D38" s="70"/>
      <c r="E38" s="71"/>
      <c r="F38" s="72"/>
      <c r="G38" s="72"/>
      <c r="H38" s="72"/>
      <c r="I38" s="72"/>
      <c r="J38" s="72"/>
      <c r="K38" s="72"/>
      <c r="L38" s="72"/>
      <c r="M38" s="72"/>
      <c r="N38" s="72"/>
      <c r="O38" s="115"/>
      <c r="P38" s="121"/>
      <c r="Q38" s="11"/>
      <c r="S38" s="122"/>
      <c r="T38" s="122"/>
    </row>
    <row r="39" customFormat="false" ht="16.5" hidden="false" customHeight="false" outlineLevel="0" collapsed="false">
      <c r="B39" s="123" t="s">
        <v>83</v>
      </c>
      <c r="C39" s="127"/>
      <c r="D39" s="127"/>
      <c r="E39" s="128"/>
      <c r="F39" s="126"/>
      <c r="G39" s="126"/>
      <c r="H39" s="126"/>
      <c r="I39" s="126"/>
      <c r="J39" s="126"/>
      <c r="K39" s="126"/>
      <c r="L39" s="126"/>
      <c r="M39" s="126"/>
      <c r="N39" s="126"/>
      <c r="O39" s="115"/>
      <c r="P39" s="121"/>
      <c r="Q39" s="11"/>
      <c r="S39" s="122"/>
      <c r="T39" s="122"/>
      <c r="V39" s="55" t="s">
        <v>84</v>
      </c>
    </row>
    <row r="40" customFormat="false" ht="16.5" hidden="false" customHeight="false" outlineLevel="0" collapsed="false">
      <c r="B40" s="77" t="s">
        <v>85</v>
      </c>
      <c r="C40" s="118" t="s">
        <v>86</v>
      </c>
      <c r="D40" s="118"/>
      <c r="E40" s="129"/>
      <c r="F40" s="130"/>
      <c r="G40" s="130"/>
      <c r="H40" s="130"/>
      <c r="I40" s="130"/>
      <c r="J40" s="130"/>
      <c r="K40" s="131"/>
      <c r="L40" s="130"/>
      <c r="M40" s="131"/>
      <c r="N40" s="130"/>
      <c r="P40" s="121"/>
      <c r="Q40" s="11"/>
      <c r="S40" s="122"/>
      <c r="T40" s="122"/>
      <c r="V40" s="0" t="s">
        <v>87</v>
      </c>
    </row>
    <row r="41" customFormat="false" ht="16.5" hidden="false" customHeight="false" outlineLevel="0" collapsed="false">
      <c r="B41" s="123" t="s">
        <v>88</v>
      </c>
      <c r="C41" s="132"/>
      <c r="D41" s="132"/>
      <c r="E41" s="133"/>
      <c r="F41" s="126"/>
      <c r="G41" s="126"/>
      <c r="H41" s="126"/>
      <c r="I41" s="126"/>
      <c r="J41" s="126"/>
      <c r="K41" s="126"/>
      <c r="L41" s="126"/>
      <c r="M41" s="126"/>
      <c r="N41" s="126"/>
      <c r="O41" s="115"/>
      <c r="P41" s="121"/>
      <c r="Q41" s="11"/>
      <c r="S41" s="122"/>
      <c r="T41" s="122"/>
      <c r="V41" s="0" t="s">
        <v>89</v>
      </c>
    </row>
    <row r="42" customFormat="false" ht="16.5" hidden="false" customHeight="false" outlineLevel="0" collapsed="false">
      <c r="B42" s="77" t="s">
        <v>24</v>
      </c>
      <c r="C42" s="118" t="s">
        <v>90</v>
      </c>
      <c r="D42" s="118"/>
      <c r="E42" s="129"/>
      <c r="F42" s="130"/>
      <c r="G42" s="130"/>
      <c r="H42" s="130"/>
      <c r="I42" s="130"/>
      <c r="J42" s="130"/>
      <c r="K42" s="130"/>
      <c r="L42" s="130"/>
      <c r="M42" s="130"/>
      <c r="N42" s="130"/>
      <c r="P42" s="121"/>
      <c r="Q42" s="11"/>
      <c r="S42" s="122"/>
      <c r="T42" s="122"/>
    </row>
    <row r="43" customFormat="false" ht="16.5" hidden="false" customHeight="false" outlineLevel="0" collapsed="false">
      <c r="B43" s="123" t="s">
        <v>91</v>
      </c>
      <c r="C43" s="132"/>
      <c r="D43" s="132"/>
      <c r="E43" s="133"/>
      <c r="F43" s="126"/>
      <c r="G43" s="126"/>
      <c r="H43" s="126"/>
      <c r="I43" s="126"/>
      <c r="J43" s="126"/>
      <c r="K43" s="126"/>
      <c r="L43" s="126"/>
      <c r="M43" s="126"/>
      <c r="N43" s="126"/>
      <c r="P43" s="121"/>
      <c r="S43" s="122"/>
      <c r="T43" s="122"/>
    </row>
    <row r="44" customFormat="false" ht="16.5" hidden="false" customHeight="false" outlineLevel="0" collapsed="false">
      <c r="B44" s="77" t="s">
        <v>92</v>
      </c>
      <c r="C44" s="118" t="s">
        <v>93</v>
      </c>
      <c r="D44" s="118"/>
      <c r="E44" s="129"/>
      <c r="F44" s="130"/>
      <c r="G44" s="130"/>
      <c r="H44" s="130"/>
      <c r="I44" s="130"/>
      <c r="J44" s="130"/>
      <c r="K44" s="130"/>
      <c r="L44" s="130"/>
      <c r="M44" s="130"/>
      <c r="N44" s="130"/>
      <c r="P44" s="121"/>
      <c r="Q44" s="11"/>
      <c r="S44" s="122"/>
      <c r="T44" s="122"/>
    </row>
    <row r="45" customFormat="false" ht="16.5" hidden="false" customHeight="false" outlineLevel="0" collapsed="false">
      <c r="B45" s="123" t="s">
        <v>94</v>
      </c>
      <c r="C45" s="132"/>
      <c r="D45" s="132"/>
      <c r="E45" s="134"/>
      <c r="F45" s="135"/>
      <c r="G45" s="135"/>
      <c r="H45" s="135"/>
      <c r="I45" s="135"/>
      <c r="J45" s="135"/>
      <c r="K45" s="135"/>
      <c r="L45" s="135"/>
      <c r="M45" s="135"/>
      <c r="N45" s="135"/>
      <c r="O45" s="115"/>
      <c r="P45" s="121"/>
      <c r="Q45" s="11"/>
      <c r="S45" s="122"/>
      <c r="T45" s="122"/>
    </row>
    <row r="46" customFormat="false" ht="16.5" hidden="false" customHeight="false" outlineLevel="0" collapsed="false">
      <c r="B46" s="77" t="s">
        <v>95</v>
      </c>
      <c r="C46" s="118" t="s">
        <v>96</v>
      </c>
      <c r="D46" s="118"/>
      <c r="E46" s="129"/>
      <c r="F46" s="130"/>
      <c r="G46" s="130"/>
      <c r="H46" s="130"/>
      <c r="I46" s="130"/>
      <c r="J46" s="130"/>
      <c r="K46" s="130"/>
      <c r="L46" s="130"/>
      <c r="M46" s="130"/>
      <c r="N46" s="130"/>
      <c r="O46" s="115"/>
      <c r="P46" s="121"/>
      <c r="Q46" s="11"/>
      <c r="S46" s="122"/>
      <c r="T46" s="122"/>
    </row>
    <row r="47" customFormat="false" ht="16.5" hidden="false" customHeight="false" outlineLevel="0" collapsed="false">
      <c r="B47" s="123" t="s">
        <v>97</v>
      </c>
      <c r="C47" s="132"/>
      <c r="D47" s="132"/>
      <c r="E47" s="133"/>
      <c r="F47" s="126"/>
      <c r="G47" s="126"/>
      <c r="H47" s="126"/>
      <c r="I47" s="126"/>
      <c r="J47" s="126"/>
      <c r="K47" s="126"/>
      <c r="L47" s="126"/>
      <c r="M47" s="126"/>
      <c r="N47" s="126"/>
      <c r="P47" s="121"/>
      <c r="Q47" s="11"/>
      <c r="S47" s="122"/>
      <c r="T47" s="122"/>
    </row>
    <row r="48" customFormat="false" ht="16.5" hidden="false" customHeight="false" outlineLevel="0" collapsed="false">
      <c r="B48" s="77" t="s">
        <v>98</v>
      </c>
      <c r="C48" s="118" t="s">
        <v>99</v>
      </c>
      <c r="D48" s="118"/>
      <c r="E48" s="129"/>
      <c r="F48" s="130"/>
      <c r="G48" s="130"/>
      <c r="H48" s="130"/>
      <c r="I48" s="130"/>
      <c r="J48" s="130"/>
      <c r="K48" s="130"/>
      <c r="L48" s="130"/>
      <c r="M48" s="130"/>
      <c r="N48" s="130"/>
      <c r="P48" s="121"/>
      <c r="Q48" s="11"/>
      <c r="S48" s="122"/>
      <c r="T48" s="122"/>
    </row>
    <row r="49" customFormat="false" ht="15.75" hidden="false" customHeight="false" outlineLevel="0" collapsed="false">
      <c r="B49" s="136" t="s">
        <v>100</v>
      </c>
      <c r="C49" s="137"/>
      <c r="D49" s="137"/>
      <c r="E49" s="125"/>
      <c r="F49" s="138"/>
      <c r="G49" s="138"/>
      <c r="H49" s="138"/>
      <c r="I49" s="138"/>
      <c r="J49" s="138"/>
      <c r="K49" s="138"/>
      <c r="L49" s="138"/>
      <c r="M49" s="138"/>
      <c r="N49" s="138"/>
      <c r="P49" s="121"/>
      <c r="Q49" s="11"/>
      <c r="S49" s="122"/>
      <c r="T49" s="122"/>
    </row>
    <row r="50" customFormat="false" ht="16.5" hidden="false" customHeight="false" outlineLevel="0" collapsed="false">
      <c r="B50" s="139" t="s">
        <v>101</v>
      </c>
      <c r="C50" s="140"/>
      <c r="D50" s="140"/>
      <c r="E50" s="141"/>
      <c r="F50" s="142"/>
      <c r="G50" s="142"/>
      <c r="H50" s="142"/>
      <c r="I50" s="142"/>
      <c r="J50" s="142"/>
      <c r="K50" s="142"/>
      <c r="L50" s="142"/>
      <c r="M50" s="142"/>
      <c r="N50" s="143"/>
      <c r="P50" s="121"/>
      <c r="Q50" s="11"/>
      <c r="S50" s="122"/>
      <c r="T50" s="122"/>
    </row>
    <row r="51" customFormat="false" ht="16.5" hidden="false" customHeight="false" outlineLevel="0" collapsed="false">
      <c r="S51" s="122"/>
      <c r="T51" s="122"/>
    </row>
    <row r="52" customFormat="false" ht="16.5" hidden="false" customHeight="false" outlineLevel="0" collapsed="false">
      <c r="B52" s="144" t="s">
        <v>89</v>
      </c>
      <c r="C52" s="145"/>
      <c r="D52" s="146"/>
      <c r="E52" s="15" t="n">
        <v>1</v>
      </c>
      <c r="F52" s="147" t="n">
        <v>2</v>
      </c>
      <c r="G52" s="17" t="n">
        <v>3</v>
      </c>
      <c r="H52" s="147" t="n">
        <v>4</v>
      </c>
      <c r="I52" s="17" t="n">
        <v>5</v>
      </c>
      <c r="J52" s="147" t="n">
        <v>6</v>
      </c>
      <c r="K52" s="17" t="n">
        <v>7</v>
      </c>
      <c r="L52" s="147" t="n">
        <v>8</v>
      </c>
      <c r="M52" s="17" t="n">
        <v>9</v>
      </c>
      <c r="N52" s="148" t="n">
        <v>10</v>
      </c>
      <c r="O52" s="115"/>
      <c r="S52" s="122"/>
      <c r="T52" s="122"/>
    </row>
    <row r="53" customFormat="false" ht="15.75" hidden="false" customHeight="false" outlineLevel="0" collapsed="false">
      <c r="B53" s="149" t="s">
        <v>102</v>
      </c>
      <c r="C53" s="150"/>
      <c r="D53" s="150"/>
      <c r="E53" s="151"/>
      <c r="F53" s="152"/>
      <c r="G53" s="152"/>
      <c r="H53" s="152"/>
      <c r="I53" s="152"/>
      <c r="J53" s="152"/>
      <c r="K53" s="152"/>
      <c r="L53" s="152"/>
      <c r="M53" s="152"/>
      <c r="N53" s="153"/>
      <c r="O53" s="115"/>
      <c r="S53" s="122"/>
      <c r="T53" s="122"/>
    </row>
    <row r="54" customFormat="false" ht="15.75" hidden="false" customHeight="false" outlineLevel="0" collapsed="false">
      <c r="B54" s="154" t="s">
        <v>103</v>
      </c>
      <c r="C54" s="155"/>
      <c r="D54" s="155"/>
      <c r="E54" s="156"/>
      <c r="F54" s="157"/>
      <c r="G54" s="157"/>
      <c r="H54" s="157"/>
      <c r="I54" s="157"/>
      <c r="J54" s="157"/>
      <c r="K54" s="157"/>
      <c r="L54" s="157"/>
      <c r="M54" s="157"/>
      <c r="N54" s="158"/>
      <c r="O54" s="115"/>
      <c r="S54" s="122"/>
      <c r="T54" s="122"/>
    </row>
    <row r="55" customFormat="false" ht="15.75" hidden="false" customHeight="false" outlineLevel="0" collapsed="false">
      <c r="B55" s="69" t="s">
        <v>104</v>
      </c>
      <c r="C55" s="159"/>
      <c r="D55" s="159"/>
      <c r="E55" s="71"/>
      <c r="F55" s="72"/>
      <c r="G55" s="72"/>
      <c r="H55" s="72"/>
      <c r="I55" s="72"/>
      <c r="J55" s="72"/>
      <c r="K55" s="72"/>
      <c r="L55" s="72"/>
      <c r="M55" s="72"/>
      <c r="N55" s="73"/>
      <c r="O55" s="115"/>
      <c r="S55" s="122"/>
      <c r="T55" s="122"/>
    </row>
    <row r="56" customFormat="false" ht="15.75" hidden="false" customHeight="false" outlineLevel="0" collapsed="false">
      <c r="B56" s="154" t="s">
        <v>105</v>
      </c>
      <c r="C56" s="155"/>
      <c r="D56" s="155"/>
      <c r="E56" s="156"/>
      <c r="F56" s="157"/>
      <c r="G56" s="157"/>
      <c r="H56" s="157"/>
      <c r="I56" s="157"/>
      <c r="J56" s="157"/>
      <c r="K56" s="157"/>
      <c r="L56" s="157"/>
      <c r="M56" s="157"/>
      <c r="N56" s="158"/>
      <c r="O56" s="115"/>
      <c r="S56" s="122"/>
      <c r="T56" s="122"/>
    </row>
    <row r="57" customFormat="false" ht="16.5" hidden="false" customHeight="false" outlineLevel="0" collapsed="false">
      <c r="B57" s="139" t="s">
        <v>106</v>
      </c>
      <c r="C57" s="160"/>
      <c r="D57" s="160"/>
      <c r="E57" s="161"/>
      <c r="F57" s="142"/>
      <c r="G57" s="142"/>
      <c r="H57" s="142"/>
      <c r="I57" s="142"/>
      <c r="J57" s="142"/>
      <c r="K57" s="142"/>
      <c r="L57" s="142"/>
      <c r="M57" s="142"/>
      <c r="N57" s="143"/>
      <c r="O57" s="115"/>
    </row>
    <row r="58" customFormat="false" ht="16.5" hidden="false" customHeight="false" outlineLevel="0" collapsed="false"/>
    <row r="59" customFormat="false" ht="16.5" hidden="false" customHeight="false" outlineLevel="0" collapsed="false">
      <c r="B59" s="162" t="s">
        <v>107</v>
      </c>
      <c r="C59" s="163"/>
      <c r="D59" s="164"/>
      <c r="E59" s="15" t="n">
        <v>1</v>
      </c>
      <c r="F59" s="165" t="n">
        <v>2</v>
      </c>
      <c r="G59" s="17" t="n">
        <v>3</v>
      </c>
      <c r="H59" s="165" t="n">
        <v>4</v>
      </c>
      <c r="I59" s="17" t="n">
        <v>5</v>
      </c>
      <c r="J59" s="165" t="n">
        <v>6</v>
      </c>
      <c r="K59" s="17" t="n">
        <v>7</v>
      </c>
      <c r="L59" s="165" t="n">
        <v>8</v>
      </c>
      <c r="M59" s="17" t="n">
        <v>9</v>
      </c>
      <c r="N59" s="166" t="n">
        <v>10</v>
      </c>
    </row>
    <row r="60" customFormat="false" ht="15.75" hidden="false" customHeight="false" outlineLevel="0" collapsed="false">
      <c r="B60" s="149" t="s">
        <v>108</v>
      </c>
      <c r="C60" s="150"/>
      <c r="D60" s="150"/>
      <c r="E60" s="151"/>
      <c r="F60" s="152"/>
      <c r="G60" s="152"/>
      <c r="H60" s="152"/>
      <c r="I60" s="152"/>
      <c r="J60" s="152"/>
      <c r="K60" s="152"/>
      <c r="L60" s="152"/>
      <c r="M60" s="152"/>
      <c r="N60" s="167"/>
      <c r="O60" s="115"/>
    </row>
    <row r="61" customFormat="false" ht="15.75" hidden="false" customHeight="false" outlineLevel="0" collapsed="false">
      <c r="B61" s="168" t="s">
        <v>109</v>
      </c>
      <c r="C61" s="169"/>
      <c r="D61" s="169"/>
      <c r="E61" s="170"/>
      <c r="F61" s="171"/>
      <c r="G61" s="171"/>
      <c r="H61" s="171"/>
      <c r="I61" s="171"/>
      <c r="J61" s="171"/>
      <c r="K61" s="171"/>
      <c r="L61" s="171"/>
      <c r="M61" s="171"/>
      <c r="N61" s="172"/>
      <c r="O61" s="115"/>
    </row>
    <row r="62" customFormat="false" ht="16.5" hidden="false" customHeight="false" outlineLevel="0" collapsed="false">
      <c r="B62" s="139" t="s">
        <v>110</v>
      </c>
      <c r="C62" s="160"/>
      <c r="D62" s="160"/>
      <c r="E62" s="161"/>
      <c r="F62" s="142"/>
      <c r="G62" s="142"/>
      <c r="H62" s="142"/>
      <c r="I62" s="142"/>
      <c r="J62" s="142"/>
      <c r="K62" s="142"/>
      <c r="L62" s="142"/>
      <c r="M62" s="142"/>
      <c r="N62" s="173"/>
      <c r="O62" s="115"/>
    </row>
    <row r="63" customFormat="false" ht="16.5" hidden="false" customHeight="false" outlineLevel="0" collapsed="false"/>
    <row r="64" customFormat="false" ht="16.5" hidden="false" customHeight="false" outlineLevel="0" collapsed="false">
      <c r="B64" s="38" t="s">
        <v>111</v>
      </c>
      <c r="C64" s="39"/>
      <c r="D64" s="39"/>
      <c r="E64" s="15" t="n">
        <v>1</v>
      </c>
      <c r="F64" s="40" t="n">
        <v>2</v>
      </c>
      <c r="G64" s="17" t="n">
        <v>3</v>
      </c>
      <c r="H64" s="40" t="n">
        <v>4</v>
      </c>
      <c r="I64" s="17" t="n">
        <v>5</v>
      </c>
      <c r="J64" s="40" t="n">
        <v>6</v>
      </c>
      <c r="K64" s="17" t="n">
        <v>7</v>
      </c>
      <c r="L64" s="40" t="n">
        <v>8</v>
      </c>
      <c r="M64" s="17" t="n">
        <v>9</v>
      </c>
      <c r="N64" s="41" t="n">
        <v>10</v>
      </c>
    </row>
    <row r="65" customFormat="false" ht="15.75" hidden="false" customHeight="false" outlineLevel="0" collapsed="false">
      <c r="B65" s="174" t="s">
        <v>112</v>
      </c>
      <c r="C65" s="175"/>
      <c r="D65" s="175"/>
      <c r="E65" s="151"/>
      <c r="F65" s="152"/>
      <c r="G65" s="152"/>
      <c r="H65" s="152"/>
      <c r="I65" s="152"/>
      <c r="J65" s="152"/>
      <c r="K65" s="152"/>
      <c r="L65" s="152"/>
      <c r="M65" s="152"/>
      <c r="N65" s="153"/>
      <c r="O65" s="115"/>
    </row>
    <row r="66" customFormat="false" ht="16.5" hidden="false" customHeight="false" outlineLevel="0" collapsed="false">
      <c r="B66" s="176" t="s">
        <v>113</v>
      </c>
      <c r="C66" s="177"/>
      <c r="D66" s="177"/>
      <c r="E66" s="178"/>
      <c r="F66" s="179"/>
      <c r="G66" s="179"/>
      <c r="H66" s="179"/>
      <c r="I66" s="179"/>
      <c r="J66" s="179"/>
      <c r="K66" s="179"/>
      <c r="L66" s="179"/>
      <c r="M66" s="179"/>
      <c r="N66" s="180"/>
      <c r="O66" s="115"/>
    </row>
    <row r="67" customFormat="false" ht="16.5" hidden="false" customHeight="false" outlineLevel="0" collapsed="false"/>
    <row r="68" customFormat="false" ht="16.5" hidden="false" customHeight="false" outlineLevel="0" collapsed="false">
      <c r="B68" s="181" t="s">
        <v>114</v>
      </c>
      <c r="C68" s="182"/>
      <c r="D68" s="183"/>
      <c r="E68" s="15" t="n">
        <v>1</v>
      </c>
      <c r="F68" s="184" t="n">
        <v>2</v>
      </c>
      <c r="G68" s="17" t="n">
        <v>3</v>
      </c>
      <c r="H68" s="184" t="n">
        <v>4</v>
      </c>
      <c r="I68" s="17" t="n">
        <v>5</v>
      </c>
      <c r="J68" s="184" t="n">
        <v>6</v>
      </c>
      <c r="K68" s="17" t="n">
        <v>7</v>
      </c>
      <c r="L68" s="184" t="n">
        <v>8</v>
      </c>
      <c r="M68" s="17" t="n">
        <v>9</v>
      </c>
      <c r="N68" s="185" t="n">
        <v>10</v>
      </c>
    </row>
    <row r="69" customFormat="false" ht="15.75" hidden="false" customHeight="false" outlineLevel="0" collapsed="false">
      <c r="B69" s="149" t="s">
        <v>115</v>
      </c>
      <c r="C69" s="150"/>
      <c r="D69" s="150"/>
      <c r="E69" s="151"/>
      <c r="F69" s="152"/>
      <c r="G69" s="152"/>
      <c r="H69" s="152"/>
      <c r="I69" s="152"/>
      <c r="J69" s="152"/>
      <c r="K69" s="152"/>
      <c r="L69" s="152"/>
      <c r="M69" s="152"/>
      <c r="N69" s="153"/>
      <c r="O69" s="115"/>
    </row>
    <row r="70" customFormat="false" ht="15.75" hidden="false" customHeight="false" outlineLevel="0" collapsed="false">
      <c r="B70" s="74" t="s">
        <v>116</v>
      </c>
      <c r="C70" s="186"/>
      <c r="D70" s="186"/>
      <c r="E70" s="187"/>
      <c r="F70" s="188"/>
      <c r="G70" s="188"/>
      <c r="H70" s="188"/>
      <c r="I70" s="188"/>
      <c r="J70" s="188"/>
      <c r="K70" s="188"/>
      <c r="L70" s="188"/>
      <c r="M70" s="188"/>
      <c r="N70" s="189"/>
      <c r="O70" s="115"/>
    </row>
    <row r="71" customFormat="false" ht="15.75" hidden="false" customHeight="false" outlineLevel="0" collapsed="false">
      <c r="B71" s="69" t="s">
        <v>117</v>
      </c>
      <c r="C71" s="190"/>
      <c r="D71" s="190"/>
      <c r="E71" s="71"/>
      <c r="F71" s="72"/>
      <c r="G71" s="72"/>
      <c r="H71" s="72"/>
      <c r="I71" s="72"/>
      <c r="J71" s="72"/>
      <c r="K71" s="72"/>
      <c r="L71" s="72"/>
      <c r="M71" s="72"/>
      <c r="N71" s="73"/>
      <c r="O71" s="115"/>
    </row>
    <row r="72" customFormat="false" ht="15.75" hidden="false" customHeight="false" outlineLevel="0" collapsed="false">
      <c r="B72" s="74" t="s">
        <v>118</v>
      </c>
      <c r="C72" s="186"/>
      <c r="D72" s="186"/>
      <c r="E72" s="187"/>
      <c r="F72" s="188"/>
      <c r="G72" s="188"/>
      <c r="H72" s="188"/>
      <c r="I72" s="188"/>
      <c r="J72" s="188"/>
      <c r="K72" s="188"/>
      <c r="L72" s="188"/>
      <c r="M72" s="188"/>
      <c r="N72" s="189"/>
      <c r="O72" s="115"/>
    </row>
    <row r="73" customFormat="false" ht="16.5" hidden="false" customHeight="false" outlineLevel="0" collapsed="false">
      <c r="B73" s="139" t="s">
        <v>119</v>
      </c>
      <c r="C73" s="140"/>
      <c r="D73" s="140"/>
      <c r="E73" s="161"/>
      <c r="F73" s="142"/>
      <c r="G73" s="142"/>
      <c r="H73" s="142"/>
      <c r="I73" s="142"/>
      <c r="J73" s="142"/>
      <c r="K73" s="142"/>
      <c r="L73" s="142"/>
      <c r="M73" s="142"/>
      <c r="N73" s="143"/>
      <c r="O73" s="115"/>
    </row>
  </sheetData>
  <mergeCells count="54">
    <mergeCell ref="B2:C2"/>
    <mergeCell ref="E2:N2"/>
    <mergeCell ref="Q2:R2"/>
    <mergeCell ref="C8:D8"/>
    <mergeCell ref="C9:D9"/>
    <mergeCell ref="C13:D13"/>
    <mergeCell ref="C14:D14"/>
    <mergeCell ref="C15:D15"/>
    <mergeCell ref="C16:D16"/>
    <mergeCell ref="C17:D17"/>
    <mergeCell ref="C18:D18"/>
    <mergeCell ref="C19:D19"/>
    <mergeCell ref="C20:D20"/>
    <mergeCell ref="C21:D21"/>
    <mergeCell ref="C25:D25"/>
    <mergeCell ref="C26:D26"/>
    <mergeCell ref="C27:D27"/>
    <mergeCell ref="C28:D28"/>
    <mergeCell ref="C29:D29"/>
    <mergeCell ref="C30:D30"/>
    <mergeCell ref="C31:D31"/>
    <mergeCell ref="C32:D32"/>
    <mergeCell ref="C33:D33"/>
    <mergeCell ref="S35:T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3:D53"/>
    <mergeCell ref="C54:D54"/>
    <mergeCell ref="C55:D55"/>
    <mergeCell ref="C56:D56"/>
    <mergeCell ref="C57:D57"/>
    <mergeCell ref="C60:D60"/>
    <mergeCell ref="C61:D61"/>
    <mergeCell ref="C62:D62"/>
    <mergeCell ref="C65:D65"/>
    <mergeCell ref="C66:D66"/>
    <mergeCell ref="C69:D69"/>
    <mergeCell ref="C70:D70"/>
    <mergeCell ref="C71:D71"/>
    <mergeCell ref="C72:D72"/>
    <mergeCell ref="C73:D73"/>
  </mergeCells>
  <dataValidations count="10">
    <dataValidation allowBlank="true" errorStyle="stop" operator="between" showDropDown="false" showErrorMessage="true" showInputMessage="true" sqref="R4:R13" type="list">
      <formula1>$X$3:$X$9</formula1>
      <formula2>0</formula2>
    </dataValidation>
    <dataValidation allowBlank="true" errorStyle="stop" operator="between" showDropDown="false" showErrorMessage="true" showInputMessage="true" sqref="T2" type="list">
      <formula1>$V$3:$V$8</formula1>
      <formula2>0</formula2>
    </dataValidation>
    <dataValidation allowBlank="true" errorStyle="stop" operator="between" showDropDown="false" showErrorMessage="true" showInputMessage="true" sqref="S4:S13" type="list">
      <formula1>$Z$3:$Z$10</formula1>
      <formula2>0</formula2>
    </dataValidation>
    <dataValidation allowBlank="true" errorStyle="stop" operator="between" showDropDown="false" showErrorMessage="true" showInputMessage="true" sqref="T4:T13" type="list">
      <formula1>$AB$3:$AB$7</formula1>
      <formula2>0</formula2>
    </dataValidation>
    <dataValidation allowBlank="true" errorStyle="stop" operator="between" showDropDown="false" showErrorMessage="true" showInputMessage="true" sqref="B4" type="list">
      <formula1>$V$12:$V$14</formula1>
      <formula2>0</formula2>
    </dataValidation>
    <dataValidation allowBlank="true" errorStyle="stop" operator="between" showDropDown="false" showErrorMessage="true" showInputMessage="true" sqref="P36:P50" type="whole">
      <formula1>0</formula1>
      <formula2>19</formula2>
    </dataValidation>
    <dataValidation allowBlank="true" errorStyle="stop" operator="between" showDropDown="false" showErrorMessage="true" showInputMessage="true" sqref="B35" type="list">
      <formula1>$V$36:$V$37</formula1>
      <formula2>0</formula2>
    </dataValidation>
    <dataValidation allowBlank="true" errorStyle="stop" operator="between" showDropDown="false" showErrorMessage="true" showInputMessage="true" sqref="B52" type="list">
      <formula1>$V$40:$V$41</formula1>
      <formula2>0</formula2>
    </dataValidation>
    <dataValidation allowBlank="true" errorStyle="stop" operator="between" showDropDown="false" showErrorMessage="true" showInputMessage="true" sqref="B11" type="list">
      <formula1>$V$16:$V$20</formula1>
      <formula2>0</formula2>
    </dataValidation>
    <dataValidation allowBlank="true" errorStyle="stop" operator="between" showDropDown="false" showErrorMessage="true" showInputMessage="true" sqref="B23" type="list">
      <formula1>$V$22:$V$25</formula1>
      <formula2>0</formula2>
    </dataValidation>
  </dataValidations>
  <hyperlinks>
    <hyperlink ref="Q33" r:id="rId2" display="GÉNIALLY EXPLICATIVO"/>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1" activeCellId="0" sqref="A11"/>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01" t="n">
        <f aca="false">'ENTRADA DE DATOS'!Q11</f>
        <v>0</v>
      </c>
      <c r="C4" s="301"/>
      <c r="D4" s="198" t="s">
        <v>124</v>
      </c>
      <c r="E4" s="199" t="s">
        <v>125</v>
      </c>
      <c r="F4" s="200" t="s">
        <v>126</v>
      </c>
      <c r="G4" s="199" t="s">
        <v>127</v>
      </c>
      <c r="H4" s="200" t="s">
        <v>128</v>
      </c>
      <c r="I4" s="199" t="s">
        <v>129</v>
      </c>
      <c r="J4" s="302" t="s">
        <v>130</v>
      </c>
    </row>
    <row r="5" customFormat="false" ht="16.5" hidden="false" customHeight="false" outlineLevel="0" collapsed="false">
      <c r="B5" s="201" t="n">
        <f aca="false">'ENTRADA DE DATOS'!R11</f>
        <v>0</v>
      </c>
      <c r="C5" s="202" t="n">
        <f aca="false">'ENTRADA DE DATOS'!T11</f>
        <v>0</v>
      </c>
      <c r="D5" s="198"/>
      <c r="E5" s="199"/>
      <c r="F5" s="200"/>
      <c r="G5" s="199"/>
      <c r="H5" s="200"/>
      <c r="I5" s="199"/>
      <c r="J5" s="302"/>
    </row>
    <row r="6" customFormat="false" ht="16.5" hidden="false" customHeight="false" outlineLevel="0" collapsed="false">
      <c r="B6" s="203" t="s">
        <v>131</v>
      </c>
      <c r="C6" s="204" t="n">
        <f aca="false">'ENTRADA DE DATOS'!S11</f>
        <v>0</v>
      </c>
      <c r="D6" s="198"/>
      <c r="E6" s="199"/>
      <c r="F6" s="200"/>
      <c r="G6" s="199"/>
      <c r="H6" s="200"/>
      <c r="I6" s="199"/>
      <c r="J6" s="302"/>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DATOS'!L5</f>
        <v>0</v>
      </c>
      <c r="F8" s="209"/>
      <c r="G8" s="209"/>
      <c r="H8" s="209"/>
      <c r="I8" s="209"/>
      <c r="J8" s="210"/>
    </row>
    <row r="9" customFormat="false" ht="16.5" hidden="false" customHeight="false" outlineLevel="0" collapsed="false">
      <c r="B9" s="211" t="str">
        <f aca="false">'ENTRADA DE DATOS'!B7</f>
        <v>K-BIT</v>
      </c>
      <c r="C9" s="211"/>
      <c r="D9" s="212"/>
      <c r="E9" s="213" t="n">
        <f aca="false">'ENTRADA DE DATOS'!L9</f>
        <v>0</v>
      </c>
      <c r="F9" s="213"/>
      <c r="G9" s="213"/>
      <c r="H9" s="213" t="n">
        <f aca="false">'ENTRADA DE DATOS'!L8</f>
        <v>0</v>
      </c>
      <c r="I9" s="213"/>
      <c r="J9" s="214"/>
    </row>
    <row r="10" customFormat="false" ht="16.5" hidden="false" customHeight="false" outlineLevel="0" collapsed="false">
      <c r="B10" s="207" t="str">
        <f aca="false">'ENTRADA DE DATOS'!B11</f>
        <v>BADYG M (Factores)</v>
      </c>
      <c r="C10" s="207"/>
      <c r="D10" s="215"/>
      <c r="E10" s="216" t="n">
        <f aca="false">IFERROR(AVERAGEIFS('ENTRADA DE DATOS'!L12:L15,'ENTRADA DE DATOS'!L12:L15,"&lt;&gt;0"),0)</f>
        <v>0</v>
      </c>
      <c r="F10" s="216" t="n">
        <f aca="false">'ENTRADA DE DATOS'!L21</f>
        <v>0</v>
      </c>
      <c r="G10" s="216" t="n">
        <f aca="false">IFERROR(AVERAGEIFS('ENTRADA DE DATOS'!L19:L20,'ENTRADA DE DATOS'!L19:L20,"&lt;&gt;0"),0)</f>
        <v>0</v>
      </c>
      <c r="H10" s="216" t="n">
        <f aca="false">IFERROR(AVERAGE('ENTRADA DE DATOS'!L13,'ENTRADA DE DATOS'!L16),0)</f>
        <v>0</v>
      </c>
      <c r="I10" s="216" t="n">
        <f aca="false">IFERROR(AVERAGE('ENTRADA DE DATOS'!L14,'ENTRADA DE DATOS'!L17),0)</f>
        <v>0</v>
      </c>
      <c r="J10" s="217" t="n">
        <f aca="false">IFERROR(AVERAGE('ENTRADA DE DATOS'!L15,'ENTRADA DE DATOS'!L18),0)</f>
        <v>0</v>
      </c>
    </row>
    <row r="11" customFormat="false" ht="16.5" hidden="false" customHeight="false" outlineLevel="0" collapsed="false">
      <c r="B11" s="218" t="str">
        <f aca="false">'ENTRADA DE DATOS'!B23</f>
        <v>BADYG E1 (Factores)</v>
      </c>
      <c r="C11" s="219"/>
      <c r="D11" s="212"/>
      <c r="E11" s="213" t="n">
        <f aca="false">IFERROR(AVERAGEIFS('ENTRADA DE DATOS'!L24:L27,'ENTRADA DE DATOS'!L24:L27,"&lt;&gt;0"),0)</f>
        <v>0</v>
      </c>
      <c r="F11" s="213" t="n">
        <f aca="false">'ENTRADA DE DATOS'!L33</f>
        <v>0</v>
      </c>
      <c r="G11" s="213" t="n">
        <f aca="false">IFERROR(AVERAGEIFS('ENTRADA DE DATOS'!L31:L32,'ENTRADA DE DATOS'!L31:L32,"&lt;&gt;0"),0)</f>
        <v>0</v>
      </c>
      <c r="H11" s="213" t="n">
        <f aca="false">IFERROR(AVERAGE('ENTRADA DE DATOS'!L25,'ENTRADA DE DATOS'!L28),0)</f>
        <v>0</v>
      </c>
      <c r="I11" s="213" t="n">
        <f aca="false">IFERROR(AVERAGE('ENTRADA DE DATOS'!L26,'ENTRADA DE DATOS'!L29),0)</f>
        <v>0</v>
      </c>
      <c r="J11" s="214" t="n">
        <f aca="false">IFERROR(AVERAGE('ENTRADA DE DATOS'!L27,'ENTRADA DE DATOS'!L30),0)</f>
        <v>0</v>
      </c>
    </row>
    <row r="12" customFormat="false" ht="16.5" hidden="false" customHeight="false" outlineLevel="0" collapsed="false">
      <c r="B12" s="207" t="str">
        <f aca="false">'ENTRADA DE DATOS'!B35</f>
        <v>WISC V (Índices)</v>
      </c>
      <c r="C12" s="207"/>
      <c r="D12" s="215"/>
      <c r="E12" s="216" t="n">
        <f aca="false">IFERROR(AVERAGEIFS('ENTRADA DE DATOS'!L42:L43,'ENTRADA DE DATOS'!L42:L43,"&lt;&gt;0"),0)</f>
        <v>0</v>
      </c>
      <c r="F12" s="216" t="n">
        <f aca="false">IFERROR(AVERAGEIFS('ENTRADA DE DATOS'!L48:L50,'ENTRADA DE DATOS'!L48:L50,"&lt;&gt;0"),0)</f>
        <v>0</v>
      </c>
      <c r="G12" s="216" t="n">
        <f aca="false">IFERROR(AVERAGEIFS('ENTRADA DE DATOS'!L45:L47,'ENTRADA DE DATOS'!L45:L47,"&lt;&gt;0"),0)</f>
        <v>0</v>
      </c>
      <c r="H12" s="216" t="n">
        <f aca="false">IFERROR(AVERAGEIFS('ENTRADA DE DATOS'!L36:L39,'ENTRADA DE DATOS'!L36:L39,"&lt;&gt;0"),0)</f>
        <v>0</v>
      </c>
      <c r="I12" s="216" t="n">
        <f aca="false">IFERROR(AVERAGEIFS('ENTRADA DE DATOS'!L43:L44,'ENTRADA DE DATOS'!L43:L44,"&lt;&gt;0"),0)</f>
        <v>0</v>
      </c>
      <c r="J12" s="217" t="n">
        <f aca="false">IFERROR(AVERAGEIFS('ENTRADA DE DATOS'!L40:L41,'ENTRADA DE DATOS'!L40:L41,"&lt;&gt;0"),0)</f>
        <v>0</v>
      </c>
    </row>
    <row r="13" customFormat="false" ht="16.5" hidden="false" customHeight="false" outlineLevel="0" collapsed="false">
      <c r="B13" s="211" t="str">
        <f aca="false">'ENTRADA DE DATOS'!B52</f>
        <v>EFAI 3</v>
      </c>
      <c r="C13" s="211"/>
      <c r="D13" s="212"/>
      <c r="E13" s="213" t="n">
        <f aca="false">'ENTRADA DE DATOS'!L55</f>
        <v>0</v>
      </c>
      <c r="F13" s="213"/>
      <c r="G13" s="213" t="n">
        <f aca="false">'ENTRADA DE DATOS'!L57</f>
        <v>0</v>
      </c>
      <c r="H13" s="213" t="n">
        <f aca="false">'ENTRADA DE DATOS'!L56</f>
        <v>0</v>
      </c>
      <c r="I13" s="213" t="n">
        <f aca="false">'ENTRADA DE DATOS'!L54</f>
        <v>0</v>
      </c>
      <c r="J13" s="214" t="n">
        <f aca="false">'ENTRADA DE DATOS'!L53</f>
        <v>0</v>
      </c>
    </row>
    <row r="14" customFormat="false" ht="16.5" hidden="false" customHeight="false" outlineLevel="0" collapsed="false">
      <c r="B14" s="207" t="str">
        <f aca="false">'ENTRADA DE DATOS'!B59</f>
        <v>RIAS</v>
      </c>
      <c r="C14" s="207"/>
      <c r="D14" s="215"/>
      <c r="E14" s="216" t="n">
        <f aca="false">'ENTRADA DE DATOS'!L61</f>
        <v>0</v>
      </c>
      <c r="F14" s="216"/>
      <c r="G14" s="216" t="n">
        <f aca="false">'ENTRADA DE DATOS'!L62</f>
        <v>0</v>
      </c>
      <c r="H14" s="216" t="n">
        <f aca="false">'ENTRADA DE DATOS'!L60</f>
        <v>0</v>
      </c>
      <c r="I14" s="216"/>
      <c r="J14" s="217"/>
    </row>
    <row r="15" customFormat="false" ht="16.5" hidden="false" customHeight="false" outlineLevel="0" collapsed="false">
      <c r="B15" s="211" t="str">
        <f aca="false">'ENTRADA DE DATOS'!B64</f>
        <v>RIST</v>
      </c>
      <c r="C15" s="211"/>
      <c r="D15" s="212"/>
      <c r="E15" s="213" t="n">
        <f aca="false">'ENTRADA DE DATOS'!L66</f>
        <v>0</v>
      </c>
      <c r="F15" s="213"/>
      <c r="G15" s="213"/>
      <c r="H15" s="213" t="n">
        <f aca="false">'ENTRADA DE DATOS'!L65</f>
        <v>0</v>
      </c>
      <c r="I15" s="213"/>
      <c r="J15" s="214"/>
    </row>
    <row r="16" customFormat="false" ht="16.5" hidden="false" customHeight="false" outlineLevel="0" collapsed="false">
      <c r="B16" s="207" t="str">
        <f aca="false">'ENTRADA DE DATOS'!B69</f>
        <v>CREA</v>
      </c>
      <c r="C16" s="207"/>
      <c r="D16" s="215" t="n">
        <f aca="false">'ENTRADA DE DATOS'!L69</f>
        <v>0</v>
      </c>
      <c r="E16" s="216"/>
      <c r="F16" s="216"/>
      <c r="G16" s="216"/>
      <c r="H16" s="216"/>
      <c r="I16" s="216"/>
      <c r="J16" s="217"/>
    </row>
    <row r="17" customFormat="false" ht="16.5" hidden="false" customHeight="false" outlineLevel="0" collapsed="false">
      <c r="B17" s="211" t="str">
        <f aca="false">'ENTRADA DE DATOS'!B70</f>
        <v>PIC-J</v>
      </c>
      <c r="C17" s="211"/>
      <c r="D17" s="212" t="n">
        <f aca="false">'ENTRADA DE DATOS'!L70</f>
        <v>0</v>
      </c>
      <c r="E17" s="213"/>
      <c r="F17" s="213"/>
      <c r="G17" s="213"/>
      <c r="H17" s="213"/>
      <c r="I17" s="213"/>
      <c r="J17" s="214"/>
    </row>
    <row r="18" customFormat="false" ht="16.5" hidden="false" customHeight="false" outlineLevel="0" collapsed="false">
      <c r="B18" s="207" t="str">
        <f aca="false">'ENTRADA DE DATOS'!B71</f>
        <v>TORRANCE</v>
      </c>
      <c r="C18" s="207"/>
      <c r="D18" s="215" t="n">
        <f aca="false">'ENTRADA DE DATOS'!L71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DATOS'!L72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DATOS'!L73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IFERROR(_xlfn.STDEV.P(IF(F10:F10&lt;&gt;0,F10:F12)),0)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03" t="s">
        <v>138</v>
      </c>
      <c r="C23" s="303"/>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314" t="s">
        <v>155</v>
      </c>
      <c r="C29" s="315"/>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6Nj2WMSkb5elgzXPRRS4cEGIev4pQLE06fP4DuC99WLAAxLgA4xTwxUxDT1W0h3SAtQgZSpMMcz0aDPlvQ3KiA==" saltValue="3QSVEiY64O/Mb817mdy6dw==" spinCount="100000" sheet="true" objects="true" scenarios="true"/>
  <mergeCells count="50">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3:C23"/>
    <mergeCell ref="B24:J24"/>
    <mergeCell ref="B25:C25"/>
    <mergeCell ref="B26:C26"/>
    <mergeCell ref="D26:J26"/>
    <mergeCell ref="B27:C27"/>
    <mergeCell ref="B28:C28"/>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42">
      <formula>95</formula>
    </cfRule>
    <cfRule type="cellIs" priority="3" operator="greaterThan" aboveAverage="0" equalAverage="0" bottom="0" percent="0" rank="0" text="" dxfId="43">
      <formula>80</formula>
    </cfRule>
    <cfRule type="cellIs" priority="4" operator="greaterThan" aboveAverage="0" equalAverage="0" bottom="0" percent="0" rank="0" text="" dxfId="44">
      <formula>75</formula>
    </cfRule>
  </conditionalFormatting>
  <conditionalFormatting sqref="N23:T23">
    <cfRule type="cellIs" priority="5" operator="greaterThan" aboveAverage="0" equalAverage="0" bottom="0" percent="0" rank="0" text="" dxfId="45">
      <formula>95</formula>
    </cfRule>
    <cfRule type="cellIs" priority="6" operator="greaterThan" aboveAverage="0" equalAverage="0" bottom="0" percent="0" rank="0" text="" dxfId="46">
      <formula>80</formula>
    </cfRule>
    <cfRule type="cellIs" priority="7" operator="greaterThan" aboveAverage="0" equalAverage="0" bottom="0" percent="0" rank="0" text="" dxfId="47">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1" activeCellId="0" sqref="A11"/>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16" t="n">
        <f aca="false">'ENTRADA DE DATOS'!Q12</f>
        <v>0</v>
      </c>
      <c r="C4" s="316"/>
      <c r="D4" s="200" t="s">
        <v>124</v>
      </c>
      <c r="E4" s="199" t="s">
        <v>125</v>
      </c>
      <c r="F4" s="200" t="s">
        <v>126</v>
      </c>
      <c r="G4" s="199" t="s">
        <v>127</v>
      </c>
      <c r="H4" s="200" t="s">
        <v>128</v>
      </c>
      <c r="I4" s="199" t="s">
        <v>129</v>
      </c>
      <c r="J4" s="200" t="s">
        <v>130</v>
      </c>
    </row>
    <row r="5" customFormat="false" ht="16.5" hidden="false" customHeight="false" outlineLevel="0" collapsed="false">
      <c r="B5" s="201" t="n">
        <f aca="false">'ENTRADA DE DATOS'!R12</f>
        <v>0</v>
      </c>
      <c r="C5" s="317" t="n">
        <f aca="false">'ENTRADA DE DATOS'!T12</f>
        <v>0</v>
      </c>
      <c r="D5" s="200"/>
      <c r="E5" s="199"/>
      <c r="F5" s="200"/>
      <c r="G5" s="199"/>
      <c r="H5" s="200"/>
      <c r="I5" s="199"/>
      <c r="J5" s="200"/>
    </row>
    <row r="6" customFormat="false" ht="16.5" hidden="false" customHeight="false" outlineLevel="0" collapsed="false">
      <c r="B6" s="203" t="s">
        <v>131</v>
      </c>
      <c r="C6" s="318" t="n">
        <f aca="false">'ENTRADA DE DATOS'!S12</f>
        <v>0</v>
      </c>
      <c r="D6" s="200"/>
      <c r="E6" s="199"/>
      <c r="F6" s="200"/>
      <c r="G6" s="199"/>
      <c r="H6" s="200"/>
      <c r="I6" s="199"/>
      <c r="J6" s="200"/>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DATOS'!M5</f>
        <v>0</v>
      </c>
      <c r="F8" s="209"/>
      <c r="G8" s="209"/>
      <c r="H8" s="209"/>
      <c r="I8" s="209"/>
      <c r="J8" s="210"/>
    </row>
    <row r="9" customFormat="false" ht="16.5" hidden="false" customHeight="false" outlineLevel="0" collapsed="false">
      <c r="B9" s="211" t="str">
        <f aca="false">'ENTRADA DE DATOS'!B7</f>
        <v>K-BIT</v>
      </c>
      <c r="C9" s="211"/>
      <c r="D9" s="212"/>
      <c r="E9" s="213" t="n">
        <f aca="false">'ENTRADA DE DATOS'!M9</f>
        <v>0</v>
      </c>
      <c r="F9" s="213"/>
      <c r="G9" s="213"/>
      <c r="H9" s="213" t="n">
        <f aca="false">'ENTRADA DE DATOS'!M8</f>
        <v>0</v>
      </c>
      <c r="I9" s="213"/>
      <c r="J9" s="214"/>
    </row>
    <row r="10" customFormat="false" ht="16.5" hidden="false" customHeight="false" outlineLevel="0" collapsed="false">
      <c r="B10" s="207" t="str">
        <f aca="false">'ENTRADA DE DATOS'!B11</f>
        <v>BADYG M (Factores)</v>
      </c>
      <c r="C10" s="207"/>
      <c r="D10" s="215"/>
      <c r="E10" s="216" t="n">
        <f aca="false">IFERROR(AVERAGEIFS('ENTRADA DE DATOS'!M12:M15,'ENTRADA DE DATOS'!M12:M15,"&lt;&gt;0"),0)</f>
        <v>0</v>
      </c>
      <c r="F10" s="216" t="n">
        <f aca="false">'ENTRADA DE DATOS'!M21</f>
        <v>0</v>
      </c>
      <c r="G10" s="216" t="n">
        <f aca="false">IFERROR(AVERAGEIFS('ENTRADA DE DATOS'!M19:M20,'ENTRADA DE DATOS'!M19:M20,"&lt;&gt;0"),0)</f>
        <v>0</v>
      </c>
      <c r="H10" s="216" t="n">
        <f aca="false">IFERROR(AVERAGE('ENTRADA DE DATOS'!M13,'ENTRADA DE DATOS'!M16),0)</f>
        <v>0</v>
      </c>
      <c r="I10" s="216" t="n">
        <f aca="false">IFERROR(AVERAGE('ENTRADA DE DATOS'!M14,'ENTRADA DE DATOS'!M17),0)</f>
        <v>0</v>
      </c>
      <c r="J10" s="217" t="n">
        <f aca="false">IFERROR(AVERAGE('ENTRADA DE DATOS'!M15,'ENTRADA DE DATOS'!M18),0)</f>
        <v>0</v>
      </c>
    </row>
    <row r="11" customFormat="false" ht="16.5" hidden="false" customHeight="false" outlineLevel="0" collapsed="false">
      <c r="B11" s="218" t="str">
        <f aca="false">'ENTRADA DE DATOS'!B23</f>
        <v>BADYG E1 (Factores)</v>
      </c>
      <c r="C11" s="219"/>
      <c r="D11" s="212"/>
      <c r="E11" s="213" t="n">
        <f aca="false">IFERROR(AVERAGEIFS('ENTRADA DE DATOS'!M24:M27,'ENTRADA DE DATOS'!M24:M27,"&lt;&gt;0"),0)</f>
        <v>0</v>
      </c>
      <c r="F11" s="213" t="n">
        <f aca="false">'ENTRADA DE DATOS'!M33</f>
        <v>0</v>
      </c>
      <c r="G11" s="213" t="n">
        <f aca="false">IFERROR(AVERAGEIFS('ENTRADA DE DATOS'!M31:M32,'ENTRADA DE DATOS'!M31:M32,"&lt;&gt;0"),0)</f>
        <v>0</v>
      </c>
      <c r="H11" s="213" t="n">
        <f aca="false">IFERROR(AVERAGE('ENTRADA DE DATOS'!M25,'ENTRADA DE DATOS'!M28),0)</f>
        <v>0</v>
      </c>
      <c r="I11" s="213" t="n">
        <f aca="false">IFERROR(AVERAGE('ENTRADA DE DATOS'!M26,'ENTRADA DE DATOS'!M29),0)</f>
        <v>0</v>
      </c>
      <c r="J11" s="214" t="n">
        <f aca="false">IFERROR(AVERAGE('ENTRADA DE DATOS'!M27,'ENTRADA DE DATOS'!M30),0)</f>
        <v>0</v>
      </c>
    </row>
    <row r="12" customFormat="false" ht="16.5" hidden="false" customHeight="false" outlineLevel="0" collapsed="false">
      <c r="B12" s="207" t="str">
        <f aca="false">'ENTRADA DE DATOS'!B35</f>
        <v>WISC V (Índices)</v>
      </c>
      <c r="C12" s="207"/>
      <c r="D12" s="215"/>
      <c r="E12" s="216" t="n">
        <f aca="false">IFERROR(AVERAGEIFS('ENTRADA DE DATOS'!M42:M43,'ENTRADA DE DATOS'!M42:M43,"&lt;&gt;0"),0)</f>
        <v>0</v>
      </c>
      <c r="F12" s="216" t="n">
        <f aca="false">IFERROR(AVERAGEIFS('ENTRADA DE DATOS'!M48:M50,'ENTRADA DE DATOS'!M48:M50,"&lt;&gt;0"),0)</f>
        <v>0</v>
      </c>
      <c r="G12" s="216" t="n">
        <f aca="false">IFERROR(AVERAGEIFS('ENTRADA DE DATOS'!M45:M47,'ENTRADA DE DATOS'!M45:M47,"&lt;&gt;0"),0)</f>
        <v>0</v>
      </c>
      <c r="H12" s="216" t="n">
        <f aca="false">IFERROR(AVERAGEIFS('ENTRADA DE DATOS'!M36:M39,'ENTRADA DE DATOS'!M36:M39,"&lt;&gt;0"),0)</f>
        <v>0</v>
      </c>
      <c r="I12" s="216" t="n">
        <f aca="false">IFERROR(AVERAGEIFS('ENTRADA DE DATOS'!M43:M44,'ENTRADA DE DATOS'!M43:M44,"&lt;&gt;0"),0)</f>
        <v>0</v>
      </c>
      <c r="J12" s="217" t="n">
        <f aca="false">IFERROR(AVERAGEIFS('ENTRADA DE DATOS'!M40:M41,'ENTRADA DE DATOS'!M40:M41,"&lt;&gt;0"),0)</f>
        <v>0</v>
      </c>
    </row>
    <row r="13" customFormat="false" ht="16.5" hidden="false" customHeight="false" outlineLevel="0" collapsed="false">
      <c r="B13" s="211" t="str">
        <f aca="false">'ENTRADA DE DATOS'!B52</f>
        <v>EFAI 3</v>
      </c>
      <c r="C13" s="211"/>
      <c r="D13" s="212"/>
      <c r="E13" s="213" t="n">
        <f aca="false">'ENTRADA DE DATOS'!M55</f>
        <v>0</v>
      </c>
      <c r="F13" s="213"/>
      <c r="G13" s="213" t="n">
        <f aca="false">'ENTRADA DE DATOS'!M57</f>
        <v>0</v>
      </c>
      <c r="H13" s="213" t="n">
        <f aca="false">'ENTRADA DE DATOS'!M56</f>
        <v>0</v>
      </c>
      <c r="I13" s="213" t="n">
        <f aca="false">'ENTRADA DE DATOS'!M54</f>
        <v>0</v>
      </c>
      <c r="J13" s="214" t="n">
        <f aca="false">'ENTRADA DE DATOS'!M53</f>
        <v>0</v>
      </c>
    </row>
    <row r="14" customFormat="false" ht="16.5" hidden="false" customHeight="false" outlineLevel="0" collapsed="false">
      <c r="B14" s="207" t="str">
        <f aca="false">'ENTRADA DE DATOS'!B59</f>
        <v>RIAS</v>
      </c>
      <c r="C14" s="207"/>
      <c r="D14" s="215"/>
      <c r="E14" s="216" t="n">
        <f aca="false">'ENTRADA DE DATOS'!M61</f>
        <v>0</v>
      </c>
      <c r="F14" s="216"/>
      <c r="G14" s="216" t="n">
        <f aca="false">'ENTRADA DE DATOS'!M62</f>
        <v>0</v>
      </c>
      <c r="H14" s="216" t="n">
        <f aca="false">'ENTRADA DE DATOS'!M60</f>
        <v>0</v>
      </c>
      <c r="I14" s="216"/>
      <c r="J14" s="217"/>
    </row>
    <row r="15" customFormat="false" ht="16.5" hidden="false" customHeight="false" outlineLevel="0" collapsed="false">
      <c r="B15" s="319" t="str">
        <f aca="false">'ENTRADA DE DATOS'!B64</f>
        <v>RIST</v>
      </c>
      <c r="C15" s="24"/>
      <c r="D15" s="212"/>
      <c r="E15" s="213" t="n">
        <f aca="false">'ENTRADA DE DATOS'!M66</f>
        <v>0</v>
      </c>
      <c r="F15" s="213"/>
      <c r="G15" s="213"/>
      <c r="H15" s="213" t="n">
        <f aca="false">'ENTRADA DE DATOS'!M65</f>
        <v>0</v>
      </c>
      <c r="I15" s="213"/>
      <c r="J15" s="214"/>
    </row>
    <row r="16" customFormat="false" ht="16.5" hidden="false" customHeight="false" outlineLevel="0" collapsed="false">
      <c r="B16" s="207" t="str">
        <f aca="false">'ENTRADA DE DATOS'!B69</f>
        <v>CREA</v>
      </c>
      <c r="C16" s="207"/>
      <c r="D16" s="215" t="n">
        <f aca="false">'ENTRADA DE DATOS'!M69</f>
        <v>0</v>
      </c>
      <c r="E16" s="216"/>
      <c r="F16" s="216"/>
      <c r="G16" s="216"/>
      <c r="H16" s="216"/>
      <c r="I16" s="216"/>
      <c r="J16" s="217"/>
    </row>
    <row r="17" customFormat="false" ht="16.5" hidden="false" customHeight="false" outlineLevel="0" collapsed="false">
      <c r="B17" s="211" t="str">
        <f aca="false">'ENTRADA DE DATOS'!B70</f>
        <v>PIC-J</v>
      </c>
      <c r="C17" s="211"/>
      <c r="D17" s="212" t="n">
        <f aca="false">'ENTRADA DE DATOS'!M70</f>
        <v>0</v>
      </c>
      <c r="E17" s="213"/>
      <c r="F17" s="213"/>
      <c r="G17" s="213"/>
      <c r="H17" s="213"/>
      <c r="I17" s="213"/>
      <c r="J17" s="214"/>
    </row>
    <row r="18" customFormat="false" ht="16.5" hidden="false" customHeight="false" outlineLevel="0" collapsed="false">
      <c r="B18" s="207" t="str">
        <f aca="false">'ENTRADA DE DATOS'!B71</f>
        <v>TORRANCE</v>
      </c>
      <c r="C18" s="207"/>
      <c r="D18" s="215" t="n">
        <f aca="false">'ENTRADA DE DATOS'!M71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DATOS'!M72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DATOS'!M73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IFERROR(_xlfn.STDEV.P(IF(F10:F10&lt;&gt;0,F10:F12)),0)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20" t="s">
        <v>138</v>
      </c>
      <c r="C23" s="320"/>
      <c r="D23" s="238"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QDqaqyUU+SoubQLo59bhOVot8QmmLijHYAeXNcqYDG/1gme575n6GijuoJWvHfunDJHm1CCxNMu33m0wyfyIlw==" saltValue="2i5ZDn7o4zbHGO04+8W/3A==" spinCount="100000" sheet="true" objects="true" scenarios="true"/>
  <mergeCells count="50">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6:C16"/>
    <mergeCell ref="B17:C17"/>
    <mergeCell ref="B18:C18"/>
    <mergeCell ref="B19:C19"/>
    <mergeCell ref="B20:C20"/>
    <mergeCell ref="B21:C21"/>
    <mergeCell ref="B22:C22"/>
    <mergeCell ref="B23:C23"/>
    <mergeCell ref="B24:J24"/>
    <mergeCell ref="B25:C25"/>
    <mergeCell ref="B26:C26"/>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48">
      <formula>95</formula>
    </cfRule>
    <cfRule type="cellIs" priority="3" operator="greaterThan" aboveAverage="0" equalAverage="0" bottom="0" percent="0" rank="0" text="" dxfId="49">
      <formula>80</formula>
    </cfRule>
    <cfRule type="cellIs" priority="4" operator="greaterThan" aboveAverage="0" equalAverage="0" bottom="0" percent="0" rank="0" text="" dxfId="50">
      <formula>75</formula>
    </cfRule>
  </conditionalFormatting>
  <conditionalFormatting sqref="N23:T23">
    <cfRule type="cellIs" priority="5" operator="greaterThan" aboveAverage="0" equalAverage="0" bottom="0" percent="0" rank="0" text="" dxfId="51">
      <formula>95</formula>
    </cfRule>
    <cfRule type="cellIs" priority="6" operator="greaterThan" aboveAverage="0" equalAverage="0" bottom="0" percent="0" rank="0" text="" dxfId="52">
      <formula>80</formula>
    </cfRule>
    <cfRule type="cellIs" priority="7" operator="greaterThan" aboveAverage="0" equalAverage="0" bottom="0" percent="0" rank="0" text="" dxfId="53">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J25" activeCellId="0" sqref="J25"/>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16" t="n">
        <f aca="false">'ENTRADA DE DATOS'!Q13</f>
        <v>0</v>
      </c>
      <c r="C4" s="316"/>
      <c r="D4" s="200" t="s">
        <v>124</v>
      </c>
      <c r="E4" s="199" t="s">
        <v>125</v>
      </c>
      <c r="F4" s="200" t="s">
        <v>126</v>
      </c>
      <c r="G4" s="199" t="s">
        <v>127</v>
      </c>
      <c r="H4" s="200" t="s">
        <v>128</v>
      </c>
      <c r="I4" s="199" t="s">
        <v>129</v>
      </c>
      <c r="J4" s="200" t="s">
        <v>130</v>
      </c>
    </row>
    <row r="5" customFormat="false" ht="16.5" hidden="false" customHeight="false" outlineLevel="0" collapsed="false">
      <c r="B5" s="201" t="n">
        <f aca="false">'ENTRADA DE DATOS'!R12</f>
        <v>0</v>
      </c>
      <c r="C5" s="317" t="n">
        <f aca="false">'ENTRADA DE DATOS'!T13</f>
        <v>0</v>
      </c>
      <c r="D5" s="200"/>
      <c r="E5" s="199"/>
      <c r="F5" s="200"/>
      <c r="G5" s="199"/>
      <c r="H5" s="200"/>
      <c r="I5" s="199"/>
      <c r="J5" s="200"/>
    </row>
    <row r="6" customFormat="false" ht="16.5" hidden="false" customHeight="false" outlineLevel="0" collapsed="false">
      <c r="B6" s="203" t="s">
        <v>131</v>
      </c>
      <c r="C6" s="318" t="n">
        <f aca="false">'ENTRADA DE DATOS'!S13</f>
        <v>0</v>
      </c>
      <c r="D6" s="200"/>
      <c r="E6" s="199"/>
      <c r="F6" s="200"/>
      <c r="G6" s="199"/>
      <c r="H6" s="200"/>
      <c r="I6" s="199"/>
      <c r="J6" s="200"/>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321" t="str">
        <f aca="false">'ENTRADA DE DATOS'!B4</f>
        <v>RAVEN</v>
      </c>
      <c r="C8" s="322"/>
      <c r="D8" s="208"/>
      <c r="E8" s="209" t="n">
        <f aca="false">'ENTRADA DE DATOS'!N5</f>
        <v>0</v>
      </c>
      <c r="F8" s="209"/>
      <c r="G8" s="209"/>
      <c r="H8" s="209"/>
      <c r="I8" s="209"/>
      <c r="J8" s="210"/>
    </row>
    <row r="9" customFormat="false" ht="16.5" hidden="false" customHeight="false" outlineLevel="0" collapsed="false">
      <c r="B9" s="319" t="str">
        <f aca="false">'ENTRADA DE DATOS'!B7</f>
        <v>K-BIT</v>
      </c>
      <c r="C9" s="24"/>
      <c r="D9" s="212"/>
      <c r="E9" s="213" t="n">
        <f aca="false">'ENTRADA DE DATOS'!N9</f>
        <v>0</v>
      </c>
      <c r="F9" s="213"/>
      <c r="G9" s="213"/>
      <c r="H9" s="213" t="n">
        <f aca="false">'ENTRADA DE DATOS'!N8</f>
        <v>0</v>
      </c>
      <c r="I9" s="213"/>
      <c r="J9" s="214"/>
    </row>
    <row r="10" customFormat="false" ht="16.5" hidden="false" customHeight="false" outlineLevel="0" collapsed="false">
      <c r="B10" s="321" t="str">
        <f aca="false">'ENTRADA DE DATOS'!B11</f>
        <v>BADYG M (Factores)</v>
      </c>
      <c r="C10" s="322"/>
      <c r="D10" s="215"/>
      <c r="E10" s="216" t="n">
        <f aca="false">IFERROR(AVERAGEIFS('ENTRADA DE DATOS'!N12:N15,'ENTRADA DE DATOS'!N12:N15,"&lt;&gt;0"),0)</f>
        <v>0</v>
      </c>
      <c r="F10" s="216" t="n">
        <f aca="false">'ENTRADA DE DATOS'!N21</f>
        <v>0</v>
      </c>
      <c r="G10" s="216" t="n">
        <f aca="false">IFERROR(AVERAGEIFS('ENTRADA DE DATOS'!N19:N20,'ENTRADA DE DATOS'!N19:N20,"&lt;&gt;0"),0)</f>
        <v>0</v>
      </c>
      <c r="H10" s="216" t="n">
        <f aca="false">IFERROR(AVERAGE('ENTRADA DE DATOS'!N13,'ENTRADA DE DATOS'!N16),0)</f>
        <v>0</v>
      </c>
      <c r="I10" s="216" t="n">
        <f aca="false">IFERROR(AVERAGE('ENTRADA DE DATOS'!N14,'ENTRADA DE DATOS'!N17),0)</f>
        <v>0</v>
      </c>
      <c r="J10" s="217" t="n">
        <f aca="false">IFERROR(AVERAGE('ENTRADA DE DATOS'!N15,'ENTRADA DE DATOS'!N18),0)</f>
        <v>0</v>
      </c>
    </row>
    <row r="11" customFormat="false" ht="16.5" hidden="false" customHeight="false" outlineLevel="0" collapsed="false">
      <c r="B11" s="218" t="str">
        <f aca="false">'ENTRADA DE DATOS'!B23</f>
        <v>BADYG E1 (Factores)</v>
      </c>
      <c r="C11" s="219"/>
      <c r="D11" s="212"/>
      <c r="E11" s="213" t="n">
        <f aca="false">IFERROR(AVERAGEIFS('ENTRADA DE DATOS'!N24:N27,'ENTRADA DE DATOS'!N24:N27,"&lt;&gt;0"),0)</f>
        <v>0</v>
      </c>
      <c r="F11" s="213" t="n">
        <f aca="false">'ENTRADA DE DATOS'!N33</f>
        <v>0</v>
      </c>
      <c r="G11" s="213" t="n">
        <f aca="false">IFERROR(AVERAGEIFS('ENTRADA DE DATOS'!N31:N32,'ENTRADA DE DATOS'!N31:N32,"&lt;&gt;0"),0)</f>
        <v>0</v>
      </c>
      <c r="H11" s="213" t="n">
        <f aca="false">IFERROR(AVERAGE('ENTRADA DE DATOS'!N25,'ENTRADA DE DATOS'!N28),0)</f>
        <v>0</v>
      </c>
      <c r="I11" s="213" t="n">
        <f aca="false">IFERROR(AVERAGE('ENTRADA DE DATOS'!N26,'ENTRADA DE DATOS'!N29),0)</f>
        <v>0</v>
      </c>
      <c r="J11" s="214" t="n">
        <f aca="false">IFERROR(AVERAGE('ENTRADA DE DATOS'!N27,'ENTRADA DE DATOS'!N30),0)</f>
        <v>0</v>
      </c>
    </row>
    <row r="12" customFormat="false" ht="16.5" hidden="false" customHeight="false" outlineLevel="0" collapsed="false">
      <c r="B12" s="321" t="str">
        <f aca="false">'ENTRADA DE DATOS'!B35</f>
        <v>WISC V (Índices)</v>
      </c>
      <c r="C12" s="322"/>
      <c r="D12" s="215"/>
      <c r="E12" s="216" t="n">
        <f aca="false">IFERROR(AVERAGEIFS('ENTRADA DE DATOS'!N42:N43,'ENTRADA DE DATOS'!N42:N43,"&lt;&gt;0"),0)</f>
        <v>0</v>
      </c>
      <c r="F12" s="216" t="n">
        <f aca="false">IFERROR(AVERAGEIFS('ENTRADA DE DATOS'!N48:N50,'ENTRADA DE DATOS'!N48:N50,"&lt;&gt;0"),0)</f>
        <v>0</v>
      </c>
      <c r="G12" s="216" t="n">
        <f aca="false">IFERROR(AVERAGEIFS('ENTRADA DE DATOS'!N45:N47,'ENTRADA DE DATOS'!N45:N47,"&lt;&gt;0"),0)</f>
        <v>0</v>
      </c>
      <c r="H12" s="216" t="n">
        <f aca="false">IFERROR(AVERAGEIFS('ENTRADA DE DATOS'!N36:N39,'ENTRADA DE DATOS'!N36:N39,"&lt;&gt;0"),0)</f>
        <v>0</v>
      </c>
      <c r="I12" s="216" t="n">
        <f aca="false">IFERROR(AVERAGEIFS('ENTRADA DE DATOS'!N43:N44,'ENTRADA DE DATOS'!N43:N44,"&lt;&gt;0"),0)</f>
        <v>0</v>
      </c>
      <c r="J12" s="217" t="n">
        <f aca="false">IFERROR(AVERAGEIFS('ENTRADA DE DATOS'!N40:N41,'ENTRADA DE DATOS'!N40:N41,"&lt;&gt;0"),0)</f>
        <v>0</v>
      </c>
    </row>
    <row r="13" customFormat="false" ht="16.5" hidden="false" customHeight="false" outlineLevel="0" collapsed="false">
      <c r="B13" s="319" t="str">
        <f aca="false">'ENTRADA DE DATOS'!B52</f>
        <v>EFAI 3</v>
      </c>
      <c r="C13" s="24"/>
      <c r="D13" s="212"/>
      <c r="E13" s="213" t="n">
        <f aca="false">'ENTRADA DE DATOS'!N55</f>
        <v>0</v>
      </c>
      <c r="F13" s="213"/>
      <c r="G13" s="213" t="n">
        <f aca="false">'ENTRADA DE DATOS'!N57</f>
        <v>0</v>
      </c>
      <c r="H13" s="213" t="n">
        <f aca="false">'ENTRADA DE DATOS'!N56</f>
        <v>0</v>
      </c>
      <c r="I13" s="213" t="n">
        <f aca="false">'ENTRADA DE DATOS'!N54</f>
        <v>0</v>
      </c>
      <c r="J13" s="214" t="n">
        <f aca="false">'ENTRADA DE DATOS'!N53</f>
        <v>0</v>
      </c>
    </row>
    <row r="14" customFormat="false" ht="16.5" hidden="false" customHeight="false" outlineLevel="0" collapsed="false">
      <c r="B14" s="321" t="str">
        <f aca="false">'ENTRADA DE DATOS'!B59</f>
        <v>RIAS</v>
      </c>
      <c r="C14" s="322"/>
      <c r="D14" s="215"/>
      <c r="E14" s="216" t="n">
        <f aca="false">'ENTRADA DE DATOS'!N61</f>
        <v>0</v>
      </c>
      <c r="F14" s="216"/>
      <c r="G14" s="216" t="n">
        <f aca="false">'ENTRADA DE DATOS'!N62</f>
        <v>0</v>
      </c>
      <c r="H14" s="216" t="n">
        <f aca="false">'ENTRADA DE DATOS'!N60</f>
        <v>0</v>
      </c>
      <c r="I14" s="216"/>
      <c r="J14" s="217"/>
    </row>
    <row r="15" customFormat="false" ht="16.5" hidden="false" customHeight="false" outlineLevel="0" collapsed="false">
      <c r="B15" s="319" t="str">
        <f aca="false">'ENTRADA DE DATOS'!B64</f>
        <v>RIST</v>
      </c>
      <c r="C15" s="24"/>
      <c r="D15" s="212"/>
      <c r="E15" s="213" t="n">
        <f aca="false">'ENTRADA DE DATOS'!N66</f>
        <v>0</v>
      </c>
      <c r="F15" s="213"/>
      <c r="G15" s="213"/>
      <c r="H15" s="213" t="n">
        <f aca="false">'ENTRADA DE DATOS'!N65</f>
        <v>0</v>
      </c>
      <c r="I15" s="213"/>
      <c r="J15" s="214"/>
    </row>
    <row r="16" customFormat="false" ht="16.5" hidden="false" customHeight="false" outlineLevel="0" collapsed="false">
      <c r="B16" s="321" t="str">
        <f aca="false">'ENTRADA DE DATOS'!B69</f>
        <v>CREA</v>
      </c>
      <c r="C16" s="322"/>
      <c r="D16" s="215" t="n">
        <f aca="false">'ENTRADA DE DATOS'!N69</f>
        <v>0</v>
      </c>
      <c r="E16" s="216"/>
      <c r="F16" s="216"/>
      <c r="G16" s="216"/>
      <c r="H16" s="216"/>
      <c r="I16" s="216"/>
      <c r="J16" s="217"/>
    </row>
    <row r="17" customFormat="false" ht="16.5" hidden="false" customHeight="false" outlineLevel="0" collapsed="false">
      <c r="B17" s="323" t="str">
        <f aca="false">'ENTRADA DE DATOS'!B70</f>
        <v>PIC-J</v>
      </c>
      <c r="C17" s="324"/>
      <c r="D17" s="221" t="n">
        <f aca="false">'ENTRADA DE DATOS'!N70</f>
        <v>0</v>
      </c>
      <c r="E17" s="222"/>
      <c r="F17" s="222"/>
      <c r="G17" s="222"/>
      <c r="H17" s="222"/>
      <c r="I17" s="222"/>
      <c r="J17" s="223"/>
    </row>
    <row r="18" customFormat="false" ht="16.5" hidden="false" customHeight="false" outlineLevel="0" collapsed="false">
      <c r="B18" s="321" t="str">
        <f aca="false">'ENTRADA DE DATOS'!B71</f>
        <v>TORRANCE</v>
      </c>
      <c r="C18" s="322"/>
      <c r="D18" s="215" t="n">
        <f aca="false">'ENTRADA DE DATOS'!N71</f>
        <v>0</v>
      </c>
      <c r="E18" s="216"/>
      <c r="F18" s="216"/>
      <c r="G18" s="216"/>
      <c r="H18" s="216"/>
      <c r="I18" s="216"/>
      <c r="J18" s="217"/>
    </row>
    <row r="19" customFormat="false" ht="16.5" hidden="false" customHeight="false" outlineLevel="0" collapsed="false">
      <c r="B19" s="319" t="str">
        <f aca="false">'ENTRADA DE DATOS'!B72</f>
        <v>PVEC4</v>
      </c>
      <c r="C19" s="24"/>
      <c r="D19" s="212" t="n">
        <f aca="false">'ENTRADA DE DATOS'!N72</f>
        <v>0</v>
      </c>
      <c r="E19" s="213"/>
      <c r="F19" s="213"/>
      <c r="G19" s="213"/>
      <c r="H19" s="213"/>
      <c r="I19" s="213"/>
      <c r="J19" s="214"/>
    </row>
    <row r="20" customFormat="false" ht="16.5" hidden="false" customHeight="false" outlineLevel="0" collapsed="false">
      <c r="B20" s="321" t="str">
        <f aca="false">'ENTRADA DE DATOS'!B73</f>
        <v>TCI (Creatividad Infantil)</v>
      </c>
      <c r="C20" s="325"/>
      <c r="D20" s="224" t="n">
        <f aca="false">'ENTRADA DE DATOS'!N73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20" t="s">
        <v>138</v>
      </c>
      <c r="C23" s="320"/>
      <c r="D23" s="238"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326" t="s">
        <v>147</v>
      </c>
      <c r="C26" s="327"/>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x7jMcrgqoXDVVRXJNDchCv1+8sf6ssxihNeslDIPWyV17FTEgwvAS7Hu1bznoTUmFN02+yUSkgtGZzwS/fzkZQ==" saltValue="zRrZN9BNNRviHQlphWidPw==" spinCount="100000" sheet="true" objects="true" scenarios="true"/>
  <mergeCells count="38">
    <mergeCell ref="B2:C2"/>
    <mergeCell ref="D2:J2"/>
    <mergeCell ref="D3:J3"/>
    <mergeCell ref="B4:C4"/>
    <mergeCell ref="D4:D6"/>
    <mergeCell ref="E4:E6"/>
    <mergeCell ref="F4:F6"/>
    <mergeCell ref="G4:G6"/>
    <mergeCell ref="H4:H6"/>
    <mergeCell ref="I4:I6"/>
    <mergeCell ref="J4:J6"/>
    <mergeCell ref="B7:C7"/>
    <mergeCell ref="D7:J7"/>
    <mergeCell ref="B21:C21"/>
    <mergeCell ref="B22:C22"/>
    <mergeCell ref="B23:C23"/>
    <mergeCell ref="B24:J24"/>
    <mergeCell ref="B25:C25"/>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54">
      <formula>95</formula>
    </cfRule>
    <cfRule type="cellIs" priority="3" operator="greaterThan" aboveAverage="0" equalAverage="0" bottom="0" percent="0" rank="0" text="" dxfId="55">
      <formula>80</formula>
    </cfRule>
    <cfRule type="cellIs" priority="4" operator="greaterThan" aboveAverage="0" equalAverage="0" bottom="0" percent="0" rank="0" text="" dxfId="56">
      <formula>75</formula>
    </cfRule>
  </conditionalFormatting>
  <conditionalFormatting sqref="N23:T23">
    <cfRule type="cellIs" priority="5" operator="greaterThan" aboveAverage="0" equalAverage="0" bottom="0" percent="0" rank="0" text="" dxfId="57">
      <formula>95</formula>
    </cfRule>
    <cfRule type="cellIs" priority="6" operator="greaterThan" aboveAverage="0" equalAverage="0" bottom="0" percent="0" rank="0" text="" dxfId="58">
      <formula>80</formula>
    </cfRule>
    <cfRule type="cellIs" priority="7" operator="greaterThan" aboveAverage="0" equalAverage="0" bottom="0" percent="0" rank="0" text="" dxfId="59">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C2:Q3"/>
  <sheetViews>
    <sheetView showFormulas="false" showGridLines="true" showRowColHeaders="true" showZeros="true" rightToLeft="false" tabSelected="false" showOutlineSymbols="true" defaultGridColor="true" view="normal" topLeftCell="I34" colorId="64" zoomScale="100" zoomScaleNormal="100" zoomScalePageLayoutView="100" workbookViewId="0">
      <selection pane="topLeft" activeCell="T30" activeCellId="0" sqref="T30"/>
    </sheetView>
  </sheetViews>
  <sheetFormatPr defaultColWidth="10.4921875" defaultRowHeight="15.75" zeroHeight="false" outlineLevelRow="0" outlineLevelCol="0"/>
  <cols>
    <col collapsed="false" customWidth="true" hidden="false" outlineLevel="0" max="1" min="1" style="0" width="6"/>
    <col collapsed="false" customWidth="true" hidden="false" outlineLevel="0" max="2" min="2" style="0" width="10.84"/>
    <col collapsed="false" customWidth="true" hidden="false" outlineLevel="0" max="18" min="18" style="0" width="4.84"/>
  </cols>
  <sheetData>
    <row r="2" customFormat="false" ht="16.5" hidden="false" customHeight="false" outlineLevel="0" collapsed="false"/>
    <row r="3" customFormat="false" ht="16.5" hidden="false" customHeight="false" outlineLevel="0" collapsed="false">
      <c r="C3" s="191" t="s">
        <v>120</v>
      </c>
      <c r="D3" s="191"/>
      <c r="E3" s="191"/>
      <c r="F3" s="191"/>
      <c r="G3" s="191"/>
      <c r="H3" s="191"/>
      <c r="I3" s="191"/>
      <c r="J3" s="191"/>
      <c r="K3" s="191"/>
      <c r="L3" s="191"/>
      <c r="M3" s="191"/>
      <c r="N3" s="191"/>
      <c r="O3" s="191"/>
      <c r="P3" s="191"/>
      <c r="Q3" s="191"/>
    </row>
  </sheetData>
  <sheetProtection algorithmName="SHA-512" hashValue="/O4KJkuicFpRTfrzx84yx/2BSoUP2MzVtkj5gl4Z45W7xs8YB7BqgJwFAfuj8c4ppbhesbcgqa44K8WShWifzA==" saltValue="+8ry16S2GBedUgPNf/E5ZQ==" spinCount="100000" sheet="true" objects="true" scenarios="true"/>
  <mergeCells count="1">
    <mergeCell ref="C3:Q3"/>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G10" activeCellId="0" sqref="G10"/>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2" min="2" style="0" width="10"/>
    <col collapsed="false" customWidth="true" hidden="false" outlineLevel="0" max="3" min="3" style="0" width="11"/>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192" t="str">
        <f aca="false">'ENTRADA DE DATOS'!Q2</f>
        <v>IES ""</v>
      </c>
      <c r="C2" s="192"/>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197" t="n">
        <f aca="false">'ENTRADA DE DATOS'!Q4</f>
        <v>0</v>
      </c>
      <c r="C4" s="197"/>
      <c r="D4" s="198" t="s">
        <v>124</v>
      </c>
      <c r="E4" s="199" t="s">
        <v>125</v>
      </c>
      <c r="F4" s="200" t="s">
        <v>126</v>
      </c>
      <c r="G4" s="199" t="s">
        <v>127</v>
      </c>
      <c r="H4" s="200" t="s">
        <v>128</v>
      </c>
      <c r="I4" s="199" t="s">
        <v>129</v>
      </c>
      <c r="J4" s="200" t="s">
        <v>130</v>
      </c>
    </row>
    <row r="5" customFormat="false" ht="16.5" hidden="false" customHeight="false" outlineLevel="0" collapsed="false">
      <c r="B5" s="201" t="n">
        <f aca="false">'ENTRADA DE DATOS'!R4</f>
        <v>0</v>
      </c>
      <c r="C5" s="202" t="n">
        <f aca="false">'ENTRADA DE DATOS'!T4</f>
        <v>0</v>
      </c>
      <c r="D5" s="198"/>
      <c r="E5" s="199"/>
      <c r="F5" s="200"/>
      <c r="G5" s="199"/>
      <c r="H5" s="200"/>
      <c r="I5" s="199"/>
      <c r="J5" s="200"/>
    </row>
    <row r="6" customFormat="false" ht="16.5" hidden="false" customHeight="false" outlineLevel="0" collapsed="false">
      <c r="B6" s="203" t="s">
        <v>131</v>
      </c>
      <c r="C6" s="204" t="n">
        <f aca="false">'ENTRADA DE DATOS'!S4</f>
        <v>0</v>
      </c>
      <c r="D6" s="198"/>
      <c r="E6" s="199"/>
      <c r="F6" s="200"/>
      <c r="G6" s="199"/>
      <c r="H6" s="200"/>
      <c r="I6" s="199"/>
      <c r="J6" s="200"/>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DATOS'!E5</f>
        <v>0</v>
      </c>
      <c r="F8" s="209"/>
      <c r="G8" s="209"/>
      <c r="H8" s="209"/>
      <c r="I8" s="209"/>
      <c r="J8" s="210"/>
    </row>
    <row r="9" customFormat="false" ht="16.5" hidden="false" customHeight="false" outlineLevel="0" collapsed="false">
      <c r="B9" s="211" t="str">
        <f aca="false">'ENTRADA DE DATOS'!B7</f>
        <v>K-BIT</v>
      </c>
      <c r="C9" s="211"/>
      <c r="D9" s="212"/>
      <c r="E9" s="213" t="n">
        <f aca="false">'ENTRADA DE DATOS'!E9</f>
        <v>0</v>
      </c>
      <c r="F9" s="213"/>
      <c r="G9" s="213"/>
      <c r="H9" s="213" t="n">
        <f aca="false">'ENTRADA DE DATOS'!E8</f>
        <v>0</v>
      </c>
      <c r="I9" s="213"/>
      <c r="J9" s="214"/>
    </row>
    <row r="10" customFormat="false" ht="16.5" hidden="false" customHeight="false" outlineLevel="0" collapsed="false">
      <c r="B10" s="207" t="str">
        <f aca="false">'ENTRADA DE DATOS'!B11</f>
        <v>BADYG M (Factores)</v>
      </c>
      <c r="C10" s="207"/>
      <c r="D10" s="215"/>
      <c r="E10" s="216" t="n">
        <f aca="false">IFERROR(AVERAGEIFS('ENTRADA DE DATOS'!E12:E15,'ENTRADA DE DATOS'!E12:E15,"&lt;&gt;0"),0)</f>
        <v>0</v>
      </c>
      <c r="F10" s="216" t="n">
        <f aca="false">'ENTRADA DE DATOS'!E21</f>
        <v>0</v>
      </c>
      <c r="G10" s="216" t="n">
        <f aca="false">IFERROR(AVERAGEIFS('ENTRADA DE DATOS'!E19:E20,'ENTRADA DE DATOS'!E19:E20,"&lt;&gt;0"),0)</f>
        <v>0</v>
      </c>
      <c r="H10" s="216" t="n">
        <f aca="false">IFERROR(AVERAGE('ENTRADA DE DATOS'!E13,'ENTRADA DE DATOS'!E16),0)</f>
        <v>0</v>
      </c>
      <c r="I10" s="216" t="n">
        <f aca="false">IFERROR(AVERAGE('ENTRADA DE DATOS'!E14,'ENTRADA DE DATOS'!E17),0)</f>
        <v>0</v>
      </c>
      <c r="J10" s="217" t="n">
        <f aca="false">IFERROR(AVERAGE('ENTRADA DE DATOS'!E15,'ENTRADA DE DATOS'!E18),0)</f>
        <v>0</v>
      </c>
    </row>
    <row r="11" customFormat="false" ht="16.5" hidden="false" customHeight="false" outlineLevel="0" collapsed="false">
      <c r="B11" s="218" t="str">
        <f aca="false">'ENTRADA DE DATOS'!B23</f>
        <v>BADYG E1 (Factores)</v>
      </c>
      <c r="C11" s="219"/>
      <c r="D11" s="212"/>
      <c r="E11" s="213" t="n">
        <f aca="false">IFERROR(AVERAGEIFS('ENTRADA DE DATOS'!E24:E27,'ENTRADA DE DATOS'!E24:E27,"&lt;&gt;0"),0)</f>
        <v>0</v>
      </c>
      <c r="F11" s="213" t="n">
        <f aca="false">'ENTRADA DE DATOS'!E33</f>
        <v>0</v>
      </c>
      <c r="G11" s="213" t="n">
        <f aca="false">IFERROR(AVERAGEIFS('ENTRADA DE DATOS'!E31:E32,'ENTRADA DE DATOS'!E31:E32,"&lt;&gt;0"),0)</f>
        <v>0</v>
      </c>
      <c r="H11" s="213" t="n">
        <f aca="false">IFERROR(AVERAGE('ENTRADA DE DATOS'!E25,'ENTRADA DE DATOS'!E28),0)</f>
        <v>0</v>
      </c>
      <c r="I11" s="213" t="n">
        <f aca="false">IFERROR(AVERAGE('ENTRADA DE DATOS'!E26,'ENTRADA DE DATOS'!E29),0)</f>
        <v>0</v>
      </c>
      <c r="J11" s="214" t="n">
        <f aca="false">IFERROR(AVERAGE('ENTRADA DE DATOS'!E27,'ENTRADA DE DATOS'!E30),0)</f>
        <v>0</v>
      </c>
    </row>
    <row r="12" customFormat="false" ht="16.5" hidden="false" customHeight="false" outlineLevel="0" collapsed="false">
      <c r="B12" s="207" t="str">
        <f aca="false">'ENTRADA DE DATOS'!B35</f>
        <v>WISC V (Índices)</v>
      </c>
      <c r="C12" s="207"/>
      <c r="D12" s="215"/>
      <c r="E12" s="216" t="n">
        <f aca="false">IFERROR(AVERAGEIFS('ENTRADA DE DATOS'!E42:E43,'ENTRADA DE DATOS'!E42:E43,"&lt;&gt;0"),0)</f>
        <v>0</v>
      </c>
      <c r="F12" s="216" t="n">
        <f aca="false">IFERROR(AVERAGEIFS('ENTRADA DE DATOS'!E48:E50,'ENTRADA DE DATOS'!E48:E50,"&lt;&gt;0"),0)</f>
        <v>0</v>
      </c>
      <c r="G12" s="216" t="n">
        <f aca="false">IFERROR(AVERAGEIFS('ENTRADA DE DATOS'!E45:E47,'ENTRADA DE DATOS'!E45:E47,"&lt;&gt;0"),0)</f>
        <v>0</v>
      </c>
      <c r="H12" s="216" t="n">
        <f aca="false">IFERROR(AVERAGEIFS('ENTRADA DE DATOS'!E36:E39,'ENTRADA DE DATOS'!E36:E39,"&lt;&gt;0"),0)</f>
        <v>0</v>
      </c>
      <c r="I12" s="216" t="n">
        <f aca="false">IFERROR(AVERAGEIFS('ENTRADA DE DATOS'!E43:E44,'ENTRADA DE DATOS'!E43:E44,"&lt;&gt;0"),0)</f>
        <v>0</v>
      </c>
      <c r="J12" s="217" t="n">
        <f aca="false">IFERROR(AVERAGEIFS('ENTRADA DE DATOS'!E40:E41,'ENTRADA DE DATOS'!E40:E41,"&lt;&gt;0"),0)</f>
        <v>0</v>
      </c>
    </row>
    <row r="13" customFormat="false" ht="16.5" hidden="false" customHeight="false" outlineLevel="0" collapsed="false">
      <c r="B13" s="211" t="str">
        <f aca="false">'ENTRADA DE DATOS'!B52</f>
        <v>EFAI 3</v>
      </c>
      <c r="C13" s="211"/>
      <c r="D13" s="212"/>
      <c r="E13" s="213" t="n">
        <f aca="false">'ENTRADA DE DATOS'!E55</f>
        <v>0</v>
      </c>
      <c r="F13" s="213"/>
      <c r="G13" s="213" t="n">
        <f aca="false">'ENTRADA DE DATOS'!E57</f>
        <v>0</v>
      </c>
      <c r="H13" s="213" t="n">
        <f aca="false">'ENTRADA DE DATOS'!E56</f>
        <v>0</v>
      </c>
      <c r="I13" s="213" t="n">
        <f aca="false">'ENTRADA DE DATOS'!E54</f>
        <v>0</v>
      </c>
      <c r="J13" s="214" t="n">
        <f aca="false">'ENTRADA DE DATOS'!E53</f>
        <v>0</v>
      </c>
    </row>
    <row r="14" customFormat="false" ht="16.5" hidden="false" customHeight="false" outlineLevel="0" collapsed="false">
      <c r="B14" s="207" t="str">
        <f aca="false">'ENTRADA DE DATOS'!B59</f>
        <v>RIAS</v>
      </c>
      <c r="C14" s="207"/>
      <c r="D14" s="215"/>
      <c r="E14" s="216" t="n">
        <f aca="false">'ENTRADA DE DATOS'!E61</f>
        <v>0</v>
      </c>
      <c r="F14" s="216"/>
      <c r="G14" s="216" t="n">
        <f aca="false">'ENTRADA DE DATOS'!E62</f>
        <v>0</v>
      </c>
      <c r="H14" s="216" t="n">
        <f aca="false">'ENTRADA DE DATOS'!E60</f>
        <v>0</v>
      </c>
      <c r="I14" s="216"/>
      <c r="J14" s="217"/>
    </row>
    <row r="15" customFormat="false" ht="16.5" hidden="false" customHeight="false" outlineLevel="0" collapsed="false">
      <c r="B15" s="211" t="str">
        <f aca="false">'ENTRADA DE DATOS'!B64</f>
        <v>RIST</v>
      </c>
      <c r="C15" s="211"/>
      <c r="D15" s="212"/>
      <c r="E15" s="213" t="n">
        <f aca="false">'ENTRADA DE DATOS'!E66</f>
        <v>0</v>
      </c>
      <c r="F15" s="213"/>
      <c r="G15" s="213"/>
      <c r="H15" s="213" t="n">
        <f aca="false">'ENTRADA DE DATOS'!E65</f>
        <v>0</v>
      </c>
      <c r="I15" s="213"/>
      <c r="J15" s="214"/>
    </row>
    <row r="16" customFormat="false" ht="16.5" hidden="false" customHeight="false" outlineLevel="0" collapsed="false">
      <c r="B16" s="207" t="str">
        <f aca="false">'ENTRADA DE DATOS'!B69</f>
        <v>CREA</v>
      </c>
      <c r="C16" s="207"/>
      <c r="D16" s="215" t="n">
        <f aca="false">'ENTRADA DE DATOS'!E69</f>
        <v>0</v>
      </c>
      <c r="E16" s="216"/>
      <c r="F16" s="216"/>
      <c r="G16" s="216"/>
      <c r="H16" s="216"/>
      <c r="I16" s="216"/>
      <c r="J16" s="217"/>
    </row>
    <row r="17" customFormat="false" ht="16.5" hidden="false" customHeight="false" outlineLevel="0" collapsed="false">
      <c r="B17" s="220" t="str">
        <f aca="false">'ENTRADA DE DATOS'!B70</f>
        <v>PIC-J</v>
      </c>
      <c r="C17" s="220"/>
      <c r="D17" s="221" t="n">
        <f aca="false">'ENTRADA DE DATOS'!E70</f>
        <v>0</v>
      </c>
      <c r="E17" s="222"/>
      <c r="F17" s="222"/>
      <c r="G17" s="222"/>
      <c r="H17" s="222"/>
      <c r="I17" s="222"/>
      <c r="J17" s="223"/>
    </row>
    <row r="18" customFormat="false" ht="16.5" hidden="false" customHeight="false" outlineLevel="0" collapsed="false">
      <c r="B18" s="207" t="str">
        <f aca="false">'ENTRADA DE DATOS'!B71</f>
        <v>TORRANCE</v>
      </c>
      <c r="C18" s="207"/>
      <c r="D18" s="215" t="n">
        <f aca="false">'ENTRADA DE DATOS'!E71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DATOS'!E72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DATOS'!E73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135</v>
      </c>
      <c r="G22" s="233" t="s">
        <v>106</v>
      </c>
      <c r="H22" s="233" t="s">
        <v>128</v>
      </c>
      <c r="I22" s="233" t="s">
        <v>136</v>
      </c>
      <c r="J22" s="234" t="s">
        <v>137</v>
      </c>
    </row>
    <row r="23" customFormat="false" ht="16.5" hidden="false" customHeight="false" outlineLevel="0" collapsed="false">
      <c r="B23" s="235" t="s">
        <v>138</v>
      </c>
      <c r="C23" s="236"/>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250" t="e">
        <f aca="false">IF(AND(N$23&gt;$V25,N$23&lt;=$W25),N$23,NA())</f>
        <v>#N/A</v>
      </c>
      <c r="O25" s="250" t="e">
        <f aca="false">IF(AND(O$23&gt;$V25,O$23&lt;=$W25),O$23,NA())</f>
        <v>#N/A</v>
      </c>
      <c r="P25" s="250" t="e">
        <f aca="false">IF(AND(P$23&gt;$V25,P$23&lt;=$W25),P$23,NA())</f>
        <v>#N/A</v>
      </c>
      <c r="Q25" s="250" t="e">
        <f aca="false">IF(AND(Q$23&gt;$V25,Q$23&lt;=$W25),Q$23,NA())</f>
        <v>#N/A</v>
      </c>
      <c r="R25" s="250" t="e">
        <f aca="false">IF(AND(R$23&gt;$V25,R$23&lt;=$W25),R$23,NA())</f>
        <v>#N/A</v>
      </c>
      <c r="S25" s="250" t="e">
        <f aca="false">IF(AND(S$23&gt;$V25,S$23&lt;=$W25),S$23,NA())</f>
        <v>#N/A</v>
      </c>
      <c r="T25" s="250"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250" t="e">
        <f aca="false">IF(AND(N$23&gt;$V26,N$23&lt;=$W26),N$23,NA())</f>
        <v>#N/A</v>
      </c>
      <c r="O26" s="250" t="e">
        <f aca="false">IF(AND(O$23&gt;$V26,O$23&lt;=$W26),O$23,NA())</f>
        <v>#N/A</v>
      </c>
      <c r="P26" s="250" t="e">
        <f aca="false">IF(AND(P$23&gt;$V26,P$23&lt;=$W26),P$23,NA())</f>
        <v>#N/A</v>
      </c>
      <c r="Q26" s="250" t="e">
        <f aca="false">IF(AND(Q$23&gt;$V26,Q$23&lt;=$W26),Q$23,NA())</f>
        <v>#N/A</v>
      </c>
      <c r="R26" s="250" t="e">
        <f aca="false">IF(AND(R$23&gt;$V26,R$23&lt;=$W26),R$23,NA())</f>
        <v>#N/A</v>
      </c>
      <c r="S26" s="250" t="e">
        <f aca="false">IF(AND(S$23&gt;$V26,S$23&lt;=$W26),S$23,NA())</f>
        <v>#N/A</v>
      </c>
      <c r="T26" s="250"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250" t="e">
        <f aca="false">IF(AND(N$23&gt;$V27,N$23&lt;=$W27),N$23,NA())</f>
        <v>#N/A</v>
      </c>
      <c r="O27" s="250" t="e">
        <f aca="false">IF(AND(O$23&gt;$V27,O$23&lt;=$W27),O$23,NA())</f>
        <v>#N/A</v>
      </c>
      <c r="P27" s="250" t="e">
        <f aca="false">IF(AND(P$23&gt;$V27,P$23&lt;=$W27),P$23,NA())</f>
        <v>#N/A</v>
      </c>
      <c r="Q27" s="250" t="e">
        <f aca="false">IF(AND(Q$23&gt;$V27,Q$23&lt;=$W27),Q$23,NA())</f>
        <v>#N/A</v>
      </c>
      <c r="R27" s="250" t="e">
        <f aca="false">IF(AND(R$23&gt;$V27,R$23&lt;=$W27),R$23,NA())</f>
        <v>#N/A</v>
      </c>
      <c r="S27" s="250" t="e">
        <f aca="false">IF(AND(S$23&gt;$V27,S$23&lt;=$W27),S$23,NA())</f>
        <v>#N/A</v>
      </c>
      <c r="T27" s="250"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250" t="e">
        <f aca="false">IF(AND(N$23&gt;$V28,N$23&lt;=$W28),N$23,NA())</f>
        <v>#N/A</v>
      </c>
      <c r="O28" s="250" t="e">
        <f aca="false">IF(AND(O$23&gt;$V28,O$23&lt;=$W28),O$23,NA())</f>
        <v>#N/A</v>
      </c>
      <c r="P28" s="250" t="e">
        <f aca="false">IF(AND(P$23&gt;$V28,P$23&lt;=$W28),P$23,NA())</f>
        <v>#N/A</v>
      </c>
      <c r="Q28" s="250" t="e">
        <f aca="false">IF(AND(Q$23&gt;$V28,Q$23&lt;=$W28),Q$23,NA())</f>
        <v>#N/A</v>
      </c>
      <c r="R28" s="250" t="e">
        <f aca="false">IF(AND(R$23&gt;$V28,R$23&lt;=$W28),R$23,NA())</f>
        <v>#N/A</v>
      </c>
      <c r="S28" s="250" t="e">
        <f aca="false">IF(AND(S$23&gt;$V28,S$23&lt;=$W28),S$23,NA())</f>
        <v>#N/A</v>
      </c>
      <c r="T28" s="250"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YstvYNLlMUuCdD4nARl+Or+FIMiQyjBVdyaF3rAIkdEgqoI6oZN0XfhmGsdvcrAIPuGWXUMp+l9M/+zP+KOZ3w==" saltValue="nsaGedmsUGM/jVL8a/O8oQ==" spinCount="100000" sheet="true" objects="true" scenarios="true"/>
  <mergeCells count="50">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4:J24"/>
    <mergeCell ref="B25:C25"/>
    <mergeCell ref="B26:C26"/>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0">
      <formula>95</formula>
    </cfRule>
    <cfRule type="cellIs" priority="3" operator="greaterThan" aboveAverage="0" equalAverage="0" bottom="0" percent="0" rank="0" text="" dxfId="1">
      <formula>80</formula>
    </cfRule>
    <cfRule type="cellIs" priority="4" operator="greaterThan" aboveAverage="0" equalAverage="0" bottom="0" percent="0" rank="0" text="" dxfId="2">
      <formula>75</formula>
    </cfRule>
  </conditionalFormatting>
  <conditionalFormatting sqref="N23:T23">
    <cfRule type="cellIs" priority="5" operator="greaterThan" aboveAverage="0" equalAverage="0" bottom="0" percent="0" rank="0" text="" dxfId="3">
      <formula>95</formula>
    </cfRule>
    <cfRule type="cellIs" priority="6" operator="greaterThan" aboveAverage="0" equalAverage="0" bottom="0" percent="0" rank="0" text="" dxfId="4">
      <formula>80</formula>
    </cfRule>
    <cfRule type="cellIs" priority="7" operator="greaterThan" aboveAverage="0" equalAverage="0" bottom="0" percent="0" rank="0" text="" dxfId="5">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J10" activeCellId="0" sqref="J10"/>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3" min="3" style="0" width="10.33"/>
    <col collapsed="false" customWidth="true" hidden="false" outlineLevel="0" max="12" min="11" style="0" width="5.84"/>
    <col collapsed="false" customWidth="true" hidden="false" outlineLevel="0" max="13" min="13" style="0" width="7.17"/>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01" t="n">
        <f aca="false">'ENTRADA DE DATOS'!Q5</f>
        <v>0</v>
      </c>
      <c r="C4" s="301"/>
      <c r="D4" s="198" t="s">
        <v>124</v>
      </c>
      <c r="E4" s="199" t="s">
        <v>125</v>
      </c>
      <c r="F4" s="200" t="s">
        <v>126</v>
      </c>
      <c r="G4" s="199" t="s">
        <v>127</v>
      </c>
      <c r="H4" s="200" t="s">
        <v>128</v>
      </c>
      <c r="I4" s="199" t="s">
        <v>129</v>
      </c>
      <c r="J4" s="302" t="s">
        <v>130</v>
      </c>
    </row>
    <row r="5" customFormat="false" ht="16.5" hidden="false" customHeight="false" outlineLevel="0" collapsed="false">
      <c r="B5" s="201" t="n">
        <f aca="false">'ENTRADA DE DATOS'!R5</f>
        <v>0</v>
      </c>
      <c r="C5" s="202" t="n">
        <f aca="false">'ENTRADA DE DATOS'!T4</f>
        <v>0</v>
      </c>
      <c r="D5" s="198"/>
      <c r="E5" s="199"/>
      <c r="F5" s="200"/>
      <c r="G5" s="199"/>
      <c r="H5" s="200"/>
      <c r="I5" s="199"/>
      <c r="J5" s="302"/>
    </row>
    <row r="6" customFormat="false" ht="16.5" hidden="false" customHeight="false" outlineLevel="0" collapsed="false">
      <c r="B6" s="203" t="s">
        <v>131</v>
      </c>
      <c r="C6" s="204" t="n">
        <f aca="false">'ENTRADA DE DATOS'!S5</f>
        <v>0</v>
      </c>
      <c r="D6" s="198"/>
      <c r="E6" s="199"/>
      <c r="F6" s="200"/>
      <c r="G6" s="199"/>
      <c r="H6" s="200"/>
      <c r="I6" s="199"/>
      <c r="J6" s="302"/>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DATOS'!F5</f>
        <v>0</v>
      </c>
      <c r="F8" s="209"/>
      <c r="G8" s="209"/>
      <c r="H8" s="209"/>
      <c r="I8" s="209"/>
      <c r="J8" s="210"/>
    </row>
    <row r="9" customFormat="false" ht="16.5" hidden="false" customHeight="false" outlineLevel="0" collapsed="false">
      <c r="B9" s="211" t="str">
        <f aca="false">'ENTRADA DE DATOS'!B7</f>
        <v>K-BIT</v>
      </c>
      <c r="C9" s="211"/>
      <c r="D9" s="212"/>
      <c r="E9" s="213" t="n">
        <f aca="false">'ENTRADA DE DATOS'!F9</f>
        <v>0</v>
      </c>
      <c r="F9" s="213"/>
      <c r="G9" s="213"/>
      <c r="H9" s="213" t="n">
        <f aca="false">'ENTRADA DE DATOS'!F8</f>
        <v>0</v>
      </c>
      <c r="I9" s="213"/>
      <c r="J9" s="214"/>
    </row>
    <row r="10" customFormat="false" ht="16.5" hidden="false" customHeight="false" outlineLevel="0" collapsed="false">
      <c r="B10" s="207" t="str">
        <f aca="false">'ENTRADA DE DATOS'!B11</f>
        <v>BADYG M (Factores)</v>
      </c>
      <c r="C10" s="207"/>
      <c r="D10" s="215"/>
      <c r="E10" s="216" t="n">
        <f aca="false">IFERROR(AVERAGEIFS('ENTRADA DE DATOS'!F12:F15,'ENTRADA DE DATOS'!F12:F15,"&lt;&gt;0"),0)</f>
        <v>0</v>
      </c>
      <c r="F10" s="216" t="n">
        <f aca="false">'ENTRADA DE DATOS'!F21</f>
        <v>0</v>
      </c>
      <c r="G10" s="216" t="n">
        <f aca="false">IFERROR(AVERAGEIFS('ENTRADA DE DATOS'!F19:F20,'ENTRADA DE DATOS'!F19:F20,"&lt;&gt;0"),0)</f>
        <v>0</v>
      </c>
      <c r="H10" s="216" t="n">
        <f aca="false">IFERROR(AVERAGE('ENTRADA DE DATOS'!F13,'ENTRADA DE DATOS'!F16),0)</f>
        <v>0</v>
      </c>
      <c r="I10" s="216" t="n">
        <f aca="false">IFERROR(AVERAGE('ENTRADA DE DATOS'!F14,'ENTRADA DE DATOS'!F17),0)</f>
        <v>0</v>
      </c>
      <c r="J10" s="217" t="n">
        <f aca="false">IFERROR(AVERAGE('ENTRADA DE DATOS'!F15,'ENTRADA DE DATOS'!F18),0)</f>
        <v>0</v>
      </c>
    </row>
    <row r="11" customFormat="false" ht="16.5" hidden="false" customHeight="false" outlineLevel="0" collapsed="false">
      <c r="B11" s="218" t="str">
        <f aca="false">'ENTRADA DE DATOS'!B23</f>
        <v>BADYG E1 (Factores)</v>
      </c>
      <c r="C11" s="219"/>
      <c r="D11" s="212"/>
      <c r="E11" s="213" t="n">
        <f aca="false">IFERROR(AVERAGEIFS('ENTRADA DE DATOS'!F24:F27,'ENTRADA DE DATOS'!F24:F27,"&lt;&gt;0"),0)</f>
        <v>0</v>
      </c>
      <c r="F11" s="213" t="n">
        <f aca="false">'ENTRADA DE DATOS'!F33</f>
        <v>0</v>
      </c>
      <c r="G11" s="213" t="n">
        <f aca="false">IFERROR(AVERAGEIFS('ENTRADA DE DATOS'!F31:F32,'ENTRADA DE DATOS'!F31:F32,"&lt;&gt;0"),0)</f>
        <v>0</v>
      </c>
      <c r="H11" s="213" t="n">
        <f aca="false">IFERROR(AVERAGE('ENTRADA DE DATOS'!F25,'ENTRADA DE DATOS'!F28),0)</f>
        <v>0</v>
      </c>
      <c r="I11" s="213" t="n">
        <f aca="false">IFERROR(AVERAGE('ENTRADA DE DATOS'!F26,'ENTRADA DE DATOS'!F29),0)</f>
        <v>0</v>
      </c>
      <c r="J11" s="214" t="n">
        <f aca="false">IFERROR(AVERAGE('ENTRADA DE DATOS'!F27,'ENTRADA DE DATOS'!F30),0)</f>
        <v>0</v>
      </c>
    </row>
    <row r="12" customFormat="false" ht="16.5" hidden="false" customHeight="false" outlineLevel="0" collapsed="false">
      <c r="B12" s="207" t="str">
        <f aca="false">'ENTRADA DE DATOS'!B35</f>
        <v>WISC V (Índices)</v>
      </c>
      <c r="C12" s="207"/>
      <c r="D12" s="215"/>
      <c r="E12" s="216" t="n">
        <f aca="false">IFERROR(AVERAGEIFS('ENTRADA DE DATOS'!F42:F43,'ENTRADA DE DATOS'!F42:F43,"&lt;&gt;0"),0)</f>
        <v>0</v>
      </c>
      <c r="F12" s="216" t="n">
        <f aca="false">IFERROR(AVERAGEIFS('ENTRADA DE DATOS'!F48:F50,'ENTRADA DE DATOS'!F48:F50,"&lt;&gt;0"),0)</f>
        <v>0</v>
      </c>
      <c r="G12" s="216" t="n">
        <f aca="false">IFERROR(AVERAGEIFS('ENTRADA DE DATOS'!F45:F47,'ENTRADA DE DATOS'!F45:F47,"&lt;&gt;0"),0)</f>
        <v>0</v>
      </c>
      <c r="H12" s="216" t="n">
        <f aca="false">IFERROR(AVERAGEIFS('ENTRADA DE DATOS'!F36:F39,'ENTRADA DE DATOS'!F36:F39,"&lt;&gt;0"),0)</f>
        <v>0</v>
      </c>
      <c r="I12" s="216" t="n">
        <f aca="false">IFERROR(AVERAGEIFS('ENTRADA DE DATOS'!F43:F44,'ENTRADA DE DATOS'!F43:F44,"&lt;&gt;0"),0)</f>
        <v>0</v>
      </c>
      <c r="J12" s="217" t="n">
        <f aca="false">IFERROR(AVERAGEIFS('ENTRADA DE DATOS'!F40:F41,'ENTRADA DE DATOS'!F40:F41,"&lt;&gt;0"),0)</f>
        <v>0</v>
      </c>
    </row>
    <row r="13" customFormat="false" ht="16.5" hidden="false" customHeight="false" outlineLevel="0" collapsed="false">
      <c r="B13" s="211" t="str">
        <f aca="false">'ENTRADA DE DATOS'!B52</f>
        <v>EFAI 3</v>
      </c>
      <c r="C13" s="211"/>
      <c r="D13" s="212"/>
      <c r="E13" s="213" t="n">
        <f aca="false">'ENTRADA DE DATOS'!F55</f>
        <v>0</v>
      </c>
      <c r="F13" s="213"/>
      <c r="G13" s="213" t="n">
        <f aca="false">'ENTRADA DE DATOS'!F57</f>
        <v>0</v>
      </c>
      <c r="H13" s="213" t="n">
        <f aca="false">'ENTRADA DE DATOS'!F56</f>
        <v>0</v>
      </c>
      <c r="I13" s="213" t="n">
        <f aca="false">'ENTRADA DE DATOS'!F54</f>
        <v>0</v>
      </c>
      <c r="J13" s="214" t="n">
        <f aca="false">'ENTRADA DE DATOS'!F53</f>
        <v>0</v>
      </c>
    </row>
    <row r="14" customFormat="false" ht="16.5" hidden="false" customHeight="false" outlineLevel="0" collapsed="false">
      <c r="B14" s="207" t="str">
        <f aca="false">'ENTRADA DE DATOS'!B59</f>
        <v>RIAS</v>
      </c>
      <c r="C14" s="207"/>
      <c r="D14" s="215"/>
      <c r="E14" s="216" t="n">
        <f aca="false">'ENTRADA DE DATOS'!F61</f>
        <v>0</v>
      </c>
      <c r="F14" s="216"/>
      <c r="G14" s="216" t="n">
        <f aca="false">'ENTRADA DE DATOS'!F62</f>
        <v>0</v>
      </c>
      <c r="H14" s="216" t="n">
        <f aca="false">'ENTRADA DE DATOS'!F60</f>
        <v>0</v>
      </c>
      <c r="I14" s="216"/>
      <c r="J14" s="217"/>
    </row>
    <row r="15" customFormat="false" ht="16.5" hidden="false" customHeight="false" outlineLevel="0" collapsed="false">
      <c r="B15" s="211" t="str">
        <f aca="false">'ENTRADA DE DATOS'!B64</f>
        <v>RIST</v>
      </c>
      <c r="C15" s="211"/>
      <c r="D15" s="212"/>
      <c r="E15" s="213" t="n">
        <f aca="false">'ENTRADA DE DATOS'!F66</f>
        <v>0</v>
      </c>
      <c r="F15" s="213"/>
      <c r="G15" s="213"/>
      <c r="H15" s="213" t="n">
        <f aca="false">'ENTRADA DE DATOS'!F65</f>
        <v>0</v>
      </c>
      <c r="I15" s="213"/>
      <c r="J15" s="214"/>
    </row>
    <row r="16" customFormat="false" ht="16.5" hidden="false" customHeight="false" outlineLevel="0" collapsed="false">
      <c r="B16" s="207" t="str">
        <f aca="false">'ENTRADA DE DATOS'!B69</f>
        <v>CREA</v>
      </c>
      <c r="C16" s="207"/>
      <c r="D16" s="215" t="n">
        <f aca="false">'ENTRADA DE DATOS'!F69</f>
        <v>0</v>
      </c>
      <c r="E16" s="216"/>
      <c r="F16" s="216"/>
      <c r="G16" s="216"/>
      <c r="H16" s="216"/>
      <c r="I16" s="216"/>
      <c r="J16" s="217"/>
    </row>
    <row r="17" customFormat="false" ht="16.5" hidden="false" customHeight="false" outlineLevel="0" collapsed="false">
      <c r="B17" s="211" t="str">
        <f aca="false">'ENTRADA DE DATOS'!B70</f>
        <v>PIC-J</v>
      </c>
      <c r="C17" s="211"/>
      <c r="D17" s="212" t="n">
        <f aca="false">'ENTRADA DE DATOS'!F70</f>
        <v>0</v>
      </c>
      <c r="E17" s="213"/>
      <c r="F17" s="213"/>
      <c r="G17" s="213"/>
      <c r="H17" s="213"/>
      <c r="I17" s="213"/>
      <c r="J17" s="214"/>
    </row>
    <row r="18" customFormat="false" ht="16.5" hidden="false" customHeight="false" outlineLevel="0" collapsed="false">
      <c r="B18" s="207" t="str">
        <f aca="false">'ENTRADA DE DATOS'!B71</f>
        <v>TORRANCE</v>
      </c>
      <c r="C18" s="207"/>
      <c r="D18" s="215" t="n">
        <f aca="false">'ENTRADA DE DATOS'!F71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DATOS'!F72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DATOS'!F73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03" t="s">
        <v>138</v>
      </c>
      <c r="C23" s="303"/>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305" t="s">
        <v>153</v>
      </c>
      <c r="C28" s="306"/>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307" t="s">
        <v>164</v>
      </c>
      <c r="I38" s="307"/>
      <c r="J38" s="308" t="str">
        <f aca="false">IF(AND(E23&gt;80,G23&gt;80,H23&gt;80), "SÍ","-")</f>
        <v>-</v>
      </c>
    </row>
    <row r="39" customFormat="false" ht="16.5" hidden="false" customHeight="false" outlineLevel="0" collapsed="false">
      <c r="H39" s="309" t="s">
        <v>165</v>
      </c>
      <c r="I39" s="309"/>
      <c r="J39" s="310" t="str">
        <f aca="false">IF(AND(D23&gt;80,F23&gt;80,J23&gt;80), "SÍ", "-")</f>
        <v>-</v>
      </c>
    </row>
    <row r="40" customFormat="false" ht="16.5" hidden="false" customHeight="false" outlineLevel="0" collapsed="false">
      <c r="H40" s="307" t="s">
        <v>166</v>
      </c>
      <c r="I40" s="307"/>
      <c r="J40" s="308"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173</v>
      </c>
      <c r="I45" s="298"/>
      <c r="J45" s="299" t="str">
        <f aca="false">IF(OR(F23&gt;95,G23&gt;95,J23&gt;95),"SÍ","-")</f>
        <v>-</v>
      </c>
    </row>
  </sheetData>
  <sheetProtection algorithmName="SHA-512" hashValue="/m7ClPqiU1+SYG4x4DR2N2aeQsAb41E9nPzcFFkKYP3baN/M19U4/WpBSc84h7lYzunoWrIsg2PtXFFq8gvoeg==" saltValue="KUNL9LQiX0DitLvt8DqX4A==" spinCount="100000" sheet="true" objects="true" scenarios="true"/>
  <mergeCells count="50">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3:C23"/>
    <mergeCell ref="B24:J24"/>
    <mergeCell ref="B25:C25"/>
    <mergeCell ref="B26:C26"/>
    <mergeCell ref="D26:J26"/>
    <mergeCell ref="B27:C27"/>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6">
      <formula>95</formula>
    </cfRule>
    <cfRule type="cellIs" priority="3" operator="greaterThan" aboveAverage="0" equalAverage="0" bottom="0" percent="0" rank="0" text="" dxfId="7">
      <formula>80</formula>
    </cfRule>
    <cfRule type="cellIs" priority="4" operator="greaterThan" aboveAverage="0" equalAverage="0" bottom="0" percent="0" rank="0" text="" dxfId="8">
      <formula>75</formula>
    </cfRule>
  </conditionalFormatting>
  <conditionalFormatting sqref="N23:T23">
    <cfRule type="cellIs" priority="5" operator="greaterThan" aboveAverage="0" equalAverage="0" bottom="0" percent="0" rank="0" text="" dxfId="9">
      <formula>95</formula>
    </cfRule>
    <cfRule type="cellIs" priority="6" operator="greaterThan" aboveAverage="0" equalAverage="0" bottom="0" percent="0" rank="0" text="" dxfId="10">
      <formula>80</formula>
    </cfRule>
    <cfRule type="cellIs" priority="7" operator="greaterThan" aboveAverage="0" equalAverage="0" bottom="0" percent="0" rank="0" text="" dxfId="11">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G12" activeCellId="0" sqref="G12"/>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01" t="n">
        <f aca="false">'ENTRADA DE DATOS'!Q6</f>
        <v>0</v>
      </c>
      <c r="C4" s="301"/>
      <c r="D4" s="198" t="s">
        <v>124</v>
      </c>
      <c r="E4" s="199" t="s">
        <v>125</v>
      </c>
      <c r="F4" s="200" t="s">
        <v>126</v>
      </c>
      <c r="G4" s="199" t="s">
        <v>127</v>
      </c>
      <c r="H4" s="200" t="s">
        <v>128</v>
      </c>
      <c r="I4" s="199" t="s">
        <v>129</v>
      </c>
      <c r="J4" s="302" t="s">
        <v>130</v>
      </c>
    </row>
    <row r="5" customFormat="false" ht="16.5" hidden="false" customHeight="false" outlineLevel="0" collapsed="false">
      <c r="B5" s="201" t="n">
        <f aca="false">'ENTRADA DE DATOS'!R6</f>
        <v>0</v>
      </c>
      <c r="C5" s="202" t="n">
        <f aca="false">'ENTRADA DE DATOS'!T6</f>
        <v>0</v>
      </c>
      <c r="D5" s="198"/>
      <c r="E5" s="199"/>
      <c r="F5" s="200"/>
      <c r="G5" s="199"/>
      <c r="H5" s="200"/>
      <c r="I5" s="199"/>
      <c r="J5" s="302"/>
    </row>
    <row r="6" customFormat="false" ht="16.5" hidden="false" customHeight="false" outlineLevel="0" collapsed="false">
      <c r="B6" s="203" t="s">
        <v>131</v>
      </c>
      <c r="C6" s="204" t="n">
        <f aca="false">'ENTRADA DE DATOS'!S6</f>
        <v>0</v>
      </c>
      <c r="D6" s="198"/>
      <c r="E6" s="199"/>
      <c r="F6" s="200"/>
      <c r="G6" s="199"/>
      <c r="H6" s="200"/>
      <c r="I6" s="199"/>
      <c r="J6" s="302"/>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DATOS'!G5</f>
        <v>0</v>
      </c>
      <c r="F8" s="209"/>
      <c r="G8" s="209"/>
      <c r="H8" s="209"/>
      <c r="I8" s="209"/>
      <c r="J8" s="210"/>
    </row>
    <row r="9" customFormat="false" ht="16.5" hidden="false" customHeight="false" outlineLevel="0" collapsed="false">
      <c r="B9" s="211" t="str">
        <f aca="false">'ENTRADA DE DATOS'!B7</f>
        <v>K-BIT</v>
      </c>
      <c r="C9" s="211"/>
      <c r="D9" s="212"/>
      <c r="E9" s="213" t="n">
        <f aca="false">'ENTRADA DE DATOS'!G9</f>
        <v>0</v>
      </c>
      <c r="F9" s="213"/>
      <c r="G9" s="213"/>
      <c r="H9" s="213" t="n">
        <f aca="false">'ENTRADA DE DATOS'!G8</f>
        <v>0</v>
      </c>
      <c r="I9" s="213"/>
      <c r="J9" s="214"/>
    </row>
    <row r="10" customFormat="false" ht="16.5" hidden="false" customHeight="false" outlineLevel="0" collapsed="false">
      <c r="B10" s="207" t="str">
        <f aca="false">'ENTRADA DE DATOS'!B11</f>
        <v>BADYG M (Factores)</v>
      </c>
      <c r="C10" s="207"/>
      <c r="D10" s="215"/>
      <c r="E10" s="216" t="n">
        <f aca="false">IFERROR(AVERAGEIFS('ENTRADA DE DATOS'!G12:G15,'ENTRADA DE DATOS'!G12:G15,"&lt;&gt;0"),0)</f>
        <v>0</v>
      </c>
      <c r="F10" s="216" t="n">
        <f aca="false">'ENTRADA DE DATOS'!G21</f>
        <v>0</v>
      </c>
      <c r="G10" s="216" t="n">
        <f aca="false">IFERROR(AVERAGEIFS('ENTRADA DE DATOS'!G19:G20,'ENTRADA DE DATOS'!G19:G20,"&lt;&gt;0"),0)</f>
        <v>0</v>
      </c>
      <c r="H10" s="216" t="n">
        <f aca="false">IFERROR(AVERAGE('ENTRADA DE DATOS'!G13,'ENTRADA DE DATOS'!G16),0)</f>
        <v>0</v>
      </c>
      <c r="I10" s="216" t="n">
        <f aca="false">IFERROR(AVERAGE('ENTRADA DE DATOS'!G14,'ENTRADA DE DATOS'!G17),0)</f>
        <v>0</v>
      </c>
      <c r="J10" s="217" t="n">
        <f aca="false">IFERROR(AVERAGE('ENTRADA DE DATOS'!G15,'ENTRADA DE DATOS'!G18),0)</f>
        <v>0</v>
      </c>
    </row>
    <row r="11" customFormat="false" ht="16.5" hidden="false" customHeight="false" outlineLevel="0" collapsed="false">
      <c r="B11" s="218" t="str">
        <f aca="false">'ENTRADA DE DATOS'!B23</f>
        <v>BADYG E1 (Factores)</v>
      </c>
      <c r="C11" s="219"/>
      <c r="D11" s="212"/>
      <c r="E11" s="213" t="n">
        <f aca="false">IFERROR(AVERAGEIFS('ENTRADA DE DATOS'!G24:G27,'ENTRADA DE DATOS'!G24:G27,"&lt;&gt;0"),0)</f>
        <v>0</v>
      </c>
      <c r="F11" s="213" t="n">
        <f aca="false">'ENTRADA DE DATOS'!G33</f>
        <v>0</v>
      </c>
      <c r="G11" s="213" t="n">
        <f aca="false">IFERROR(AVERAGEIFS('ENTRADA DE DATOS'!G31:G32,'ENTRADA DE DATOS'!G31:G32,"&lt;&gt;0"),0)</f>
        <v>0</v>
      </c>
      <c r="H11" s="213" t="n">
        <f aca="false">IFERROR(AVERAGE('ENTRADA DE DATOS'!F25,'ENTRADA DE DATOS'!F28),0)</f>
        <v>0</v>
      </c>
      <c r="I11" s="213" t="n">
        <f aca="false">IFERROR(AVERAGE('ENTRADA DE DATOS'!F26,'ENTRADA DE DATOS'!F29),0)</f>
        <v>0</v>
      </c>
      <c r="J11" s="214" t="n">
        <f aca="false">IFERROR(AVERAGE('ENTRADA DE DATOS'!F27,'ENTRADA DE DATOS'!F30),0)</f>
        <v>0</v>
      </c>
    </row>
    <row r="12" customFormat="false" ht="16.5" hidden="false" customHeight="false" outlineLevel="0" collapsed="false">
      <c r="B12" s="207" t="str">
        <f aca="false">'ENTRADA DE DATOS'!B35</f>
        <v>WISC V (Índices)</v>
      </c>
      <c r="C12" s="207"/>
      <c r="D12" s="215"/>
      <c r="E12" s="216" t="n">
        <f aca="false">IFERROR(AVERAGEIFS('ENTRADA DE DATOS'!G42:G43,'ENTRADA DE DATOS'!G42:G43,"&lt;&gt;0"),0)</f>
        <v>0</v>
      </c>
      <c r="F12" s="216" t="n">
        <f aca="false">IFERROR(AVERAGEIFS('ENTRADA DE DATOS'!G48:G50,'ENTRADA DE DATOS'!G48:G50,"&lt;&gt;0"),0)</f>
        <v>0</v>
      </c>
      <c r="G12" s="216" t="n">
        <f aca="false">IFERROR(AVERAGEIFS('ENTRADA DE DATOS'!G45:G47,'ENTRADA DE DATOS'!G45:G47,"&lt;&gt;0"),0)</f>
        <v>0</v>
      </c>
      <c r="H12" s="216" t="n">
        <f aca="false">IFERROR(AVERAGEIFS('ENTRADA DE DATOS'!G36:G39,'ENTRADA DE DATOS'!G36:G39,"&lt;&gt;0"),0)</f>
        <v>0</v>
      </c>
      <c r="I12" s="216" t="n">
        <f aca="false">IFERROR(AVERAGEIFS('ENTRADA DE DATOS'!G43:G44,'ENTRADA DE DATOS'!G43:G44,"&lt;&gt;0"),0)</f>
        <v>0</v>
      </c>
      <c r="J12" s="217" t="n">
        <f aca="false">IFERROR(AVERAGEIFS('ENTRADA DE DATOS'!G40:G41,'ENTRADA DE DATOS'!G40:G41,"&lt;&gt;0"),0)</f>
        <v>0</v>
      </c>
    </row>
    <row r="13" customFormat="false" ht="16.5" hidden="false" customHeight="false" outlineLevel="0" collapsed="false">
      <c r="B13" s="211" t="str">
        <f aca="false">'ENTRADA DE DATOS'!B52</f>
        <v>EFAI 3</v>
      </c>
      <c r="C13" s="211"/>
      <c r="D13" s="212"/>
      <c r="E13" s="213" t="n">
        <f aca="false">'ENTRADA DE DATOS'!G55</f>
        <v>0</v>
      </c>
      <c r="F13" s="213"/>
      <c r="G13" s="213" t="n">
        <f aca="false">'ENTRADA DE DATOS'!G57</f>
        <v>0</v>
      </c>
      <c r="H13" s="213" t="n">
        <f aca="false">'ENTRADA DE DATOS'!G56</f>
        <v>0</v>
      </c>
      <c r="I13" s="213" t="n">
        <f aca="false">'ENTRADA DE DATOS'!G54</f>
        <v>0</v>
      </c>
      <c r="J13" s="214" t="n">
        <f aca="false">'ENTRADA DE DATOS'!G53</f>
        <v>0</v>
      </c>
    </row>
    <row r="14" customFormat="false" ht="16.5" hidden="false" customHeight="false" outlineLevel="0" collapsed="false">
      <c r="B14" s="207" t="str">
        <f aca="false">'ENTRADA DE DATOS'!B59</f>
        <v>RIAS</v>
      </c>
      <c r="C14" s="207"/>
      <c r="D14" s="215"/>
      <c r="E14" s="216" t="n">
        <f aca="false">'ENTRADA DE DATOS'!G61</f>
        <v>0</v>
      </c>
      <c r="F14" s="216"/>
      <c r="G14" s="216" t="n">
        <f aca="false">'ENTRADA DE DATOS'!G62</f>
        <v>0</v>
      </c>
      <c r="H14" s="216" t="n">
        <f aca="false">'ENTRADA DE DATOS'!G60</f>
        <v>0</v>
      </c>
      <c r="I14" s="216"/>
      <c r="J14" s="217"/>
    </row>
    <row r="15" customFormat="false" ht="16.5" hidden="false" customHeight="false" outlineLevel="0" collapsed="false">
      <c r="B15" s="211" t="str">
        <f aca="false">'ENTRADA DE DATOS'!B64</f>
        <v>RIST</v>
      </c>
      <c r="C15" s="211"/>
      <c r="D15" s="212"/>
      <c r="E15" s="213" t="n">
        <f aca="false">'ENTRADA DE DATOS'!G66</f>
        <v>0</v>
      </c>
      <c r="F15" s="213"/>
      <c r="G15" s="213"/>
      <c r="H15" s="213" t="n">
        <f aca="false">'ENTRADA DE DATOS'!G65</f>
        <v>0</v>
      </c>
      <c r="I15" s="213"/>
      <c r="J15" s="214"/>
    </row>
    <row r="16" customFormat="false" ht="16.5" hidden="false" customHeight="false" outlineLevel="0" collapsed="false">
      <c r="B16" s="207" t="str">
        <f aca="false">'ENTRADA DE DATOS'!B69</f>
        <v>CREA</v>
      </c>
      <c r="C16" s="207"/>
      <c r="D16" s="215" t="n">
        <f aca="false">'ENTRADA DE DATOS'!G69</f>
        <v>0</v>
      </c>
      <c r="E16" s="216"/>
      <c r="F16" s="216"/>
      <c r="G16" s="216"/>
      <c r="H16" s="216"/>
      <c r="I16" s="216"/>
      <c r="J16" s="217"/>
    </row>
    <row r="17" customFormat="false" ht="16.5" hidden="false" customHeight="false" outlineLevel="0" collapsed="false">
      <c r="B17" s="211" t="str">
        <f aca="false">'ENTRADA DE DATOS'!B70</f>
        <v>PIC-J</v>
      </c>
      <c r="C17" s="211"/>
      <c r="D17" s="212" t="n">
        <f aca="false">'ENTRADA DE DATOS'!G70</f>
        <v>0</v>
      </c>
      <c r="E17" s="213"/>
      <c r="F17" s="213"/>
      <c r="G17" s="213"/>
      <c r="H17" s="213"/>
      <c r="I17" s="213"/>
      <c r="J17" s="214"/>
    </row>
    <row r="18" customFormat="false" ht="16.5" hidden="false" customHeight="false" outlineLevel="0" collapsed="false">
      <c r="B18" s="207" t="str">
        <f aca="false">'ENTRADA DE DATOS'!B71</f>
        <v>TORRANCE</v>
      </c>
      <c r="C18" s="207"/>
      <c r="D18" s="215" t="n">
        <f aca="false">'ENTRADA DE DATOS'!G71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DATOS'!G72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DATOS'!G73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03" t="s">
        <v>138</v>
      </c>
      <c r="C23" s="303"/>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311" t="s">
        <v>163</v>
      </c>
      <c r="I37" s="311"/>
      <c r="J37" s="288" t="str">
        <f aca="false">IF(AND(D23&gt;75,E23&gt;75,F23&gt;75,G23&gt;75,H23&gt;75,I23&gt;75,J23&gt;75),"SÍ","-")</f>
        <v>-</v>
      </c>
    </row>
    <row r="38" customFormat="false" ht="15.75" hidden="false" customHeight="false" outlineLevel="0" collapsed="false">
      <c r="H38" s="307" t="s">
        <v>164</v>
      </c>
      <c r="I38" s="307"/>
      <c r="J38" s="308" t="str">
        <f aca="false">IF(AND(E23&gt;80,G23&gt;80,H23&gt;80), "SÍ","-")</f>
        <v>-</v>
      </c>
    </row>
    <row r="39" customFormat="false" ht="16.5" hidden="false" customHeight="false" outlineLevel="0" collapsed="false">
      <c r="H39" s="309" t="s">
        <v>165</v>
      </c>
      <c r="I39" s="309"/>
      <c r="J39" s="310" t="str">
        <f aca="false">IF(AND(D23&gt;80,F23&gt;80,J23&gt;80), "SÍ", "-")</f>
        <v>-</v>
      </c>
    </row>
    <row r="40" customFormat="false" ht="16.5" hidden="false" customHeight="false" outlineLevel="0" collapsed="false">
      <c r="H40" s="307" t="s">
        <v>166</v>
      </c>
      <c r="I40" s="307"/>
      <c r="J40" s="308"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173</v>
      </c>
      <c r="I45" s="298"/>
      <c r="J45" s="299" t="str">
        <f aca="false">IF(OR(F23&gt;95,G23&gt;95,J23&gt;95),"SÍ","-")</f>
        <v>-</v>
      </c>
    </row>
  </sheetData>
  <sheetProtection algorithmName="SHA-512" hashValue="zkCh1GpSxuc6A6YlovbZBUG/ppfE+IDXoxvtdbSyllra+usFjvDvrLHa3s/KEsWvxXwE4XIPWD00a3u5wDfMFw==" saltValue="+XiWF+rMZCioOQ4iDPyzlw==" spinCount="100000" sheet="true" objects="true" scenarios="true"/>
  <mergeCells count="51">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3:C23"/>
    <mergeCell ref="B24:J24"/>
    <mergeCell ref="B25:C25"/>
    <mergeCell ref="B26:C26"/>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12">
      <formula>95</formula>
    </cfRule>
    <cfRule type="cellIs" priority="3" operator="greaterThan" aboveAverage="0" equalAverage="0" bottom="0" percent="0" rank="0" text="" dxfId="13">
      <formula>80</formula>
    </cfRule>
    <cfRule type="cellIs" priority="4" operator="greaterThan" aboveAverage="0" equalAverage="0" bottom="0" percent="0" rank="0" text="" dxfId="14">
      <formula>75</formula>
    </cfRule>
  </conditionalFormatting>
  <conditionalFormatting sqref="N23:T23">
    <cfRule type="cellIs" priority="5" operator="greaterThan" aboveAverage="0" equalAverage="0" bottom="0" percent="0" rank="0" text="" dxfId="15">
      <formula>95</formula>
    </cfRule>
    <cfRule type="cellIs" priority="6" operator="greaterThan" aboveAverage="0" equalAverage="0" bottom="0" percent="0" rank="0" text="" dxfId="16">
      <formula>80</formula>
    </cfRule>
    <cfRule type="cellIs" priority="7" operator="greaterThan" aboveAverage="0" equalAverage="0" bottom="0" percent="0" rank="0" text="" dxfId="17">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1" activeCellId="0" sqref="A11"/>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01" t="n">
        <f aca="false">'ENTRADA DE DATOS'!Q7</f>
        <v>0</v>
      </c>
      <c r="C4" s="301"/>
      <c r="D4" s="198" t="s">
        <v>124</v>
      </c>
      <c r="E4" s="199" t="s">
        <v>125</v>
      </c>
      <c r="F4" s="200" t="s">
        <v>126</v>
      </c>
      <c r="G4" s="199" t="s">
        <v>127</v>
      </c>
      <c r="H4" s="200" t="s">
        <v>128</v>
      </c>
      <c r="I4" s="199" t="s">
        <v>129</v>
      </c>
      <c r="J4" s="302" t="s">
        <v>130</v>
      </c>
    </row>
    <row r="5" customFormat="false" ht="16.5" hidden="false" customHeight="false" outlineLevel="0" collapsed="false">
      <c r="B5" s="201" t="n">
        <f aca="false">'ENTRADA DE DATOS'!R7</f>
        <v>0</v>
      </c>
      <c r="C5" s="202" t="n">
        <f aca="false">'ENTRADA DE DATOS'!T6</f>
        <v>0</v>
      </c>
      <c r="D5" s="198"/>
      <c r="E5" s="199"/>
      <c r="F5" s="200"/>
      <c r="G5" s="199"/>
      <c r="H5" s="200"/>
      <c r="I5" s="199"/>
      <c r="J5" s="302"/>
    </row>
    <row r="6" customFormat="false" ht="16.5" hidden="false" customHeight="false" outlineLevel="0" collapsed="false">
      <c r="B6" s="203" t="s">
        <v>131</v>
      </c>
      <c r="C6" s="204" t="n">
        <f aca="false">'ENTRADA DE DATOS'!S7</f>
        <v>0</v>
      </c>
      <c r="D6" s="198"/>
      <c r="E6" s="199"/>
      <c r="F6" s="200"/>
      <c r="G6" s="199"/>
      <c r="H6" s="200"/>
      <c r="I6" s="199"/>
      <c r="J6" s="302"/>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DATOS'!H5</f>
        <v>0</v>
      </c>
      <c r="F8" s="209"/>
      <c r="G8" s="209"/>
      <c r="H8" s="209"/>
      <c r="I8" s="209"/>
      <c r="J8" s="210"/>
    </row>
    <row r="9" customFormat="false" ht="16.5" hidden="false" customHeight="false" outlineLevel="0" collapsed="false">
      <c r="B9" s="211" t="str">
        <f aca="false">'ENTRADA DE DATOS'!B7</f>
        <v>K-BIT</v>
      </c>
      <c r="C9" s="211"/>
      <c r="D9" s="212"/>
      <c r="E9" s="213" t="n">
        <f aca="false">'ENTRADA DE DATOS'!H9</f>
        <v>0</v>
      </c>
      <c r="F9" s="213"/>
      <c r="G9" s="213"/>
      <c r="H9" s="213" t="n">
        <f aca="false">'ENTRADA DE DATOS'!H8</f>
        <v>0</v>
      </c>
      <c r="I9" s="213"/>
      <c r="J9" s="214"/>
    </row>
    <row r="10" customFormat="false" ht="16.5" hidden="false" customHeight="false" outlineLevel="0" collapsed="false">
      <c r="B10" s="207" t="str">
        <f aca="false">'ENTRADA DE DATOS'!B11</f>
        <v>BADYG M (Factores)</v>
      </c>
      <c r="C10" s="207"/>
      <c r="D10" s="215"/>
      <c r="E10" s="216" t="n">
        <f aca="false">IFERROR(AVERAGEIFS('ENTRADA DE DATOS'!H12:H15,'ENTRADA DE DATOS'!H12:H15,"&lt;&gt;0"),0)</f>
        <v>0</v>
      </c>
      <c r="F10" s="216" t="n">
        <f aca="false">'ENTRADA DE DATOS'!H21</f>
        <v>0</v>
      </c>
      <c r="G10" s="216" t="n">
        <f aca="false">IFERROR(AVERAGEIFS('ENTRADA DE DATOS'!H19:H20,'ENTRADA DE DATOS'!H19:H20,"&lt;&gt;0"),0)</f>
        <v>0</v>
      </c>
      <c r="H10" s="216" t="n">
        <f aca="false">IFERROR(AVERAGE('ENTRADA DE DATOS'!H13,'ENTRADA DE DATOS'!H16),0)</f>
        <v>0</v>
      </c>
      <c r="I10" s="216" t="n">
        <f aca="false">IFERROR(AVERAGE('ENTRADA DE DATOS'!H14,'ENTRADA DE DATOS'!H17),0)</f>
        <v>0</v>
      </c>
      <c r="J10" s="217" t="n">
        <f aca="false">IFERROR(AVERAGE('ENTRADA DE DATOS'!H15,'ENTRADA DE DATOS'!H18),0)</f>
        <v>0</v>
      </c>
    </row>
    <row r="11" customFormat="false" ht="16.5" hidden="false" customHeight="false" outlineLevel="0" collapsed="false">
      <c r="B11" s="218" t="str">
        <f aca="false">'ENTRADA DE DATOS'!B23</f>
        <v>BADYG E1 (Factores)</v>
      </c>
      <c r="C11" s="219"/>
      <c r="D11" s="212"/>
      <c r="E11" s="213" t="n">
        <f aca="false">IFERROR(AVERAGEIFS('ENTRADA DE DATOS'!H24:H27,'ENTRADA DE DATOS'!H24:H27,"&lt;&gt;0"),0)</f>
        <v>0</v>
      </c>
      <c r="F11" s="213" t="n">
        <f aca="false">'ENTRADA DE DATOS'!H33</f>
        <v>0</v>
      </c>
      <c r="G11" s="213" t="n">
        <f aca="false">IFERROR(AVERAGEIFS('ENTRADA DE DATOS'!H31:H32,'ENTRADA DE DATOS'!H31:H32,"&lt;&gt;0"),0)</f>
        <v>0</v>
      </c>
      <c r="H11" s="213" t="n">
        <f aca="false">IFERROR(AVERAGE('ENTRADA DE DATOS'!H25,'ENTRADA DE DATOS'!H28),0)</f>
        <v>0</v>
      </c>
      <c r="I11" s="213" t="n">
        <f aca="false">IFERROR(AVERAGE('ENTRADA DE DATOS'!H26,'ENTRADA DE DATOS'!H29),0)</f>
        <v>0</v>
      </c>
      <c r="J11" s="214" t="n">
        <f aca="false">IFERROR(AVERAGE('ENTRADA DE DATOS'!H27,'ENTRADA DE DATOS'!H30),0)</f>
        <v>0</v>
      </c>
    </row>
    <row r="12" customFormat="false" ht="16.5" hidden="false" customHeight="false" outlineLevel="0" collapsed="false">
      <c r="B12" s="207" t="str">
        <f aca="false">'ENTRADA DE DATOS'!B35</f>
        <v>WISC V (Índices)</v>
      </c>
      <c r="C12" s="207"/>
      <c r="D12" s="215"/>
      <c r="E12" s="216" t="n">
        <f aca="false">IFERROR(AVERAGEIFS('ENTRADA DE DATOS'!H42:H43,'ENTRADA DE DATOS'!H42:H43,"&lt;&gt;0"),0)</f>
        <v>0</v>
      </c>
      <c r="F12" s="216" t="n">
        <f aca="false">IFERROR(AVERAGEIFS('ENTRADA DE DATOS'!H48:H50,'ENTRADA DE DATOS'!H48:H50,"&lt;&gt;0"),0)</f>
        <v>0</v>
      </c>
      <c r="G12" s="216" t="n">
        <f aca="false">IFERROR(AVERAGEIFS('ENTRADA DE DATOS'!H45:H47,'ENTRADA DE DATOS'!H45:H47,"&lt;&gt;0"),0)</f>
        <v>0</v>
      </c>
      <c r="H12" s="216" t="n">
        <f aca="false">IFERROR(AVERAGEIFS('ENTRADA DE DATOS'!H36:H39,'ENTRADA DE DATOS'!H36:H39,"&lt;&gt;0"),0)</f>
        <v>0</v>
      </c>
      <c r="I12" s="216" t="n">
        <f aca="false">IFERROR(AVERAGEIFS('ENTRADA DE DATOS'!H43:H44,'ENTRADA DE DATOS'!H43:H44,"&lt;&gt;0"),0)</f>
        <v>0</v>
      </c>
      <c r="J12" s="217" t="n">
        <f aca="false">IFERROR(AVERAGEIFS('ENTRADA DE DATOS'!H40:H41,'ENTRADA DE DATOS'!H40:H41,"&lt;&gt;0"),0)</f>
        <v>0</v>
      </c>
    </row>
    <row r="13" customFormat="false" ht="16.5" hidden="false" customHeight="false" outlineLevel="0" collapsed="false">
      <c r="B13" s="211" t="str">
        <f aca="false">'ENTRADA DE DATOS'!B52</f>
        <v>EFAI 3</v>
      </c>
      <c r="C13" s="211"/>
      <c r="D13" s="212"/>
      <c r="E13" s="213" t="n">
        <f aca="false">'ENTRADA DE DATOS'!H55</f>
        <v>0</v>
      </c>
      <c r="F13" s="213"/>
      <c r="G13" s="213" t="n">
        <f aca="false">'ENTRADA DE DATOS'!H57</f>
        <v>0</v>
      </c>
      <c r="H13" s="213" t="n">
        <f aca="false">'ENTRADA DE DATOS'!H56</f>
        <v>0</v>
      </c>
      <c r="I13" s="213" t="n">
        <f aca="false">'ENTRADA DE DATOS'!H54</f>
        <v>0</v>
      </c>
      <c r="J13" s="214" t="n">
        <f aca="false">'ENTRADA DE DATOS'!H53</f>
        <v>0</v>
      </c>
    </row>
    <row r="14" customFormat="false" ht="16.5" hidden="false" customHeight="false" outlineLevel="0" collapsed="false">
      <c r="B14" s="207" t="str">
        <f aca="false">'ENTRADA DE DATOS'!B59</f>
        <v>RIAS</v>
      </c>
      <c r="C14" s="207"/>
      <c r="D14" s="215"/>
      <c r="E14" s="216" t="n">
        <f aca="false">'ENTRADA DE DATOS'!H61</f>
        <v>0</v>
      </c>
      <c r="F14" s="216"/>
      <c r="G14" s="216" t="n">
        <f aca="false">'ENTRADA DE DATOS'!H62</f>
        <v>0</v>
      </c>
      <c r="H14" s="216" t="n">
        <f aca="false">'ENTRADA DE DATOS'!H60</f>
        <v>0</v>
      </c>
      <c r="I14" s="216"/>
      <c r="J14" s="217"/>
    </row>
    <row r="15" customFormat="false" ht="16.5" hidden="false" customHeight="false" outlineLevel="0" collapsed="false">
      <c r="B15" s="211" t="str">
        <f aca="false">'ENTRADA DE DATOS'!B64</f>
        <v>RIST</v>
      </c>
      <c r="C15" s="211"/>
      <c r="D15" s="212"/>
      <c r="E15" s="213" t="n">
        <f aca="false">'ENTRADA DE DATOS'!H66</f>
        <v>0</v>
      </c>
      <c r="F15" s="213"/>
      <c r="G15" s="213"/>
      <c r="H15" s="213" t="n">
        <f aca="false">'ENTRADA DE DATOS'!H65</f>
        <v>0</v>
      </c>
      <c r="I15" s="213"/>
      <c r="J15" s="214"/>
    </row>
    <row r="16" customFormat="false" ht="16.5" hidden="false" customHeight="false" outlineLevel="0" collapsed="false">
      <c r="B16" s="207" t="str">
        <f aca="false">'ENTRADA DE DATOS'!B69</f>
        <v>CREA</v>
      </c>
      <c r="C16" s="207"/>
      <c r="D16" s="215" t="n">
        <f aca="false">'ENTRADA DE DATOS'!H69</f>
        <v>0</v>
      </c>
      <c r="E16" s="216"/>
      <c r="F16" s="216"/>
      <c r="G16" s="216"/>
      <c r="H16" s="216"/>
      <c r="I16" s="216"/>
      <c r="J16" s="217"/>
    </row>
    <row r="17" customFormat="false" ht="16.5" hidden="false" customHeight="false" outlineLevel="0" collapsed="false">
      <c r="B17" s="211" t="str">
        <f aca="false">'ENTRADA DE DATOS'!B70</f>
        <v>PIC-J</v>
      </c>
      <c r="C17" s="211"/>
      <c r="D17" s="212" t="n">
        <f aca="false">'ENTRADA DE DATOS'!H70</f>
        <v>0</v>
      </c>
      <c r="E17" s="213"/>
      <c r="F17" s="213"/>
      <c r="G17" s="213"/>
      <c r="H17" s="213"/>
      <c r="I17" s="213"/>
      <c r="J17" s="214"/>
    </row>
    <row r="18" customFormat="false" ht="16.5" hidden="false" customHeight="false" outlineLevel="0" collapsed="false">
      <c r="B18" s="207" t="str">
        <f aca="false">'ENTRADA DE DATOS'!B71</f>
        <v>TORRANCE</v>
      </c>
      <c r="C18" s="207"/>
      <c r="D18" s="215" t="n">
        <f aca="false">'ENTRADA DE DATOS'!H71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DATOS'!H72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DATOS'!H73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03" t="s">
        <v>138</v>
      </c>
      <c r="C23" s="303"/>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174</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VAjYr09s0X34kbuEGo2riOwtFr1ayR3gB1YuXLUHWgnYGnaLcZffHOVsqDyxvwe+pJij1qP4z2kveEHRFaNZWQ==" saltValue="Fn4+f6evaWsBTuEYsaum7g==" spinCount="100000" sheet="true" objects="true" scenarios="true"/>
  <mergeCells count="51">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3:C23"/>
    <mergeCell ref="B24:J24"/>
    <mergeCell ref="B25:C25"/>
    <mergeCell ref="B26:C26"/>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18">
      <formula>90</formula>
    </cfRule>
    <cfRule type="cellIs" priority="3" operator="greaterThan" aboveAverage="0" equalAverage="0" bottom="0" percent="0" rank="0" text="" dxfId="19">
      <formula>80</formula>
    </cfRule>
    <cfRule type="cellIs" priority="4" operator="greaterThan" aboveAverage="0" equalAverage="0" bottom="0" percent="0" rank="0" text="" dxfId="20">
      <formula>75</formula>
    </cfRule>
  </conditionalFormatting>
  <conditionalFormatting sqref="N23:T23">
    <cfRule type="cellIs" priority="5" operator="greaterThan" aboveAverage="0" equalAverage="0" bottom="0" percent="0" rank="0" text="" dxfId="21">
      <formula>95</formula>
    </cfRule>
    <cfRule type="cellIs" priority="6" operator="greaterThan" aboveAverage="0" equalAverage="0" bottom="0" percent="0" rank="0" text="" dxfId="22">
      <formula>80</formula>
    </cfRule>
    <cfRule type="cellIs" priority="7" operator="greaterThan" aboveAverage="0" equalAverage="0" bottom="0" percent="0" rank="0" text="" dxfId="23">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1" activeCellId="0" sqref="A11"/>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12" min="11" style="0" width="5.84"/>
    <col collapsed="false" customWidth="true" hidden="false" outlineLevel="0" max="13" min="13" style="0" width="10.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01" t="n">
        <f aca="false">'ENTRADA DE DATOS'!Q8</f>
        <v>0</v>
      </c>
      <c r="C4" s="301"/>
      <c r="D4" s="198" t="s">
        <v>124</v>
      </c>
      <c r="E4" s="199" t="s">
        <v>125</v>
      </c>
      <c r="F4" s="200" t="s">
        <v>126</v>
      </c>
      <c r="G4" s="199" t="s">
        <v>127</v>
      </c>
      <c r="H4" s="200" t="s">
        <v>128</v>
      </c>
      <c r="I4" s="199" t="s">
        <v>129</v>
      </c>
      <c r="J4" s="302" t="s">
        <v>130</v>
      </c>
    </row>
    <row r="5" customFormat="false" ht="16.5" hidden="false" customHeight="false" outlineLevel="0" collapsed="false">
      <c r="B5" s="201" t="n">
        <f aca="false">'ENTRADA DE DATOS'!R8</f>
        <v>0</v>
      </c>
      <c r="C5" s="202" t="n">
        <f aca="false">'ENTRADA DE DATOS'!T8</f>
        <v>0</v>
      </c>
      <c r="D5" s="198"/>
      <c r="E5" s="199"/>
      <c r="F5" s="200"/>
      <c r="G5" s="199"/>
      <c r="H5" s="200"/>
      <c r="I5" s="199"/>
      <c r="J5" s="302"/>
    </row>
    <row r="6" customFormat="false" ht="16.5" hidden="false" customHeight="false" outlineLevel="0" collapsed="false">
      <c r="B6" s="203" t="s">
        <v>131</v>
      </c>
      <c r="C6" s="204" t="n">
        <f aca="false">'ENTRADA DE DATOS'!S8</f>
        <v>0</v>
      </c>
      <c r="D6" s="198"/>
      <c r="E6" s="199"/>
      <c r="F6" s="200"/>
      <c r="G6" s="199"/>
      <c r="H6" s="200"/>
      <c r="I6" s="199"/>
      <c r="J6" s="302"/>
    </row>
    <row r="7" customFormat="false" ht="16.5" hidden="false" customHeight="false" outlineLevel="0" collapsed="false">
      <c r="B7" s="312" t="s">
        <v>132</v>
      </c>
      <c r="C7" s="312"/>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DATOS'!I5</f>
        <v>0</v>
      </c>
      <c r="F8" s="209"/>
      <c r="G8" s="209"/>
      <c r="H8" s="209"/>
      <c r="I8" s="209"/>
      <c r="J8" s="210"/>
    </row>
    <row r="9" customFormat="false" ht="16.5" hidden="false" customHeight="false" outlineLevel="0" collapsed="false">
      <c r="B9" s="211" t="str">
        <f aca="false">'ENTRADA DE DATOS'!B7</f>
        <v>K-BIT</v>
      </c>
      <c r="C9" s="211"/>
      <c r="D9" s="212"/>
      <c r="E9" s="213" t="n">
        <f aca="false">'ENTRADA DE DATOS'!I9</f>
        <v>0</v>
      </c>
      <c r="F9" s="213"/>
      <c r="G9" s="213"/>
      <c r="H9" s="213" t="n">
        <f aca="false">'ENTRADA DE DATOS'!I8</f>
        <v>0</v>
      </c>
      <c r="I9" s="213"/>
      <c r="J9" s="214"/>
    </row>
    <row r="10" customFormat="false" ht="16.5" hidden="false" customHeight="false" outlineLevel="0" collapsed="false">
      <c r="B10" s="207" t="str">
        <f aca="false">'ENTRADA DE DATOS'!B11</f>
        <v>BADYG M (Factores)</v>
      </c>
      <c r="C10" s="207"/>
      <c r="D10" s="215"/>
      <c r="E10" s="216" t="n">
        <f aca="false">IFERROR(AVERAGEIFS('ENTRADA DE DATOS'!I12:I15,'ENTRADA DE DATOS'!I12:I15,"&lt;&gt;0"),0)</f>
        <v>0</v>
      </c>
      <c r="F10" s="216" t="n">
        <f aca="false">'ENTRADA DE DATOS'!I21</f>
        <v>0</v>
      </c>
      <c r="G10" s="216" t="n">
        <f aca="false">IFERROR(AVERAGEIFS('ENTRADA DE DATOS'!I19:I20,'ENTRADA DE DATOS'!I19:I20,"&lt;&gt;0"),0)</f>
        <v>0</v>
      </c>
      <c r="H10" s="216" t="n">
        <f aca="false">IFERROR(AVERAGE('ENTRADA DE DATOS'!I13,'ENTRADA DE DATOS'!I16),0)</f>
        <v>0</v>
      </c>
      <c r="I10" s="216" t="n">
        <f aca="false">IFERROR(AVERAGE('ENTRADA DE DATOS'!I14,'ENTRADA DE DATOS'!I17),0)</f>
        <v>0</v>
      </c>
      <c r="J10" s="217" t="n">
        <f aca="false">IFERROR(AVERAGE('ENTRADA DE DATOS'!I15,'ENTRADA DE DATOS'!I18),0)</f>
        <v>0</v>
      </c>
    </row>
    <row r="11" customFormat="false" ht="16.5" hidden="false" customHeight="false" outlineLevel="0" collapsed="false">
      <c r="B11" s="218" t="str">
        <f aca="false">'ENTRADA DE DATOS'!B23</f>
        <v>BADYG E1 (Factores)</v>
      </c>
      <c r="C11" s="219"/>
      <c r="D11" s="212"/>
      <c r="E11" s="213" t="n">
        <f aca="false">IFERROR(AVERAGEIFS('ENTRADA DE DATOS'!I24:I27,'ENTRADA DE DATOS'!I24:I27,"&lt;&gt;0"),0)</f>
        <v>0</v>
      </c>
      <c r="F11" s="213" t="n">
        <f aca="false">'ENTRADA DE DATOS'!I33</f>
        <v>0</v>
      </c>
      <c r="G11" s="213" t="n">
        <f aca="false">IFERROR(AVERAGEIFS('ENTRADA DE DATOS'!I31:I32,'ENTRADA DE DATOS'!I31:I32,"&lt;&gt;0"),0)</f>
        <v>0</v>
      </c>
      <c r="H11" s="213" t="n">
        <f aca="false">IFERROR(AVERAGE('ENTRADA DE DATOS'!I25,'ENTRADA DE DATOS'!I28),0)</f>
        <v>0</v>
      </c>
      <c r="I11" s="213" t="n">
        <f aca="false">IFERROR(AVERAGE('ENTRADA DE DATOS'!I26,'ENTRADA DE DATOS'!I29),0)</f>
        <v>0</v>
      </c>
      <c r="J11" s="214" t="n">
        <f aca="false">IFERROR(AVERAGE('ENTRADA DE DATOS'!I27,'ENTRADA DE DATOS'!I30),0)</f>
        <v>0</v>
      </c>
    </row>
    <row r="12" customFormat="false" ht="16.5" hidden="false" customHeight="false" outlineLevel="0" collapsed="false">
      <c r="B12" s="207" t="str">
        <f aca="false">'ENTRADA DE DATOS'!B35</f>
        <v>WISC V (Índices)</v>
      </c>
      <c r="C12" s="207"/>
      <c r="D12" s="215"/>
      <c r="E12" s="216" t="n">
        <f aca="false">IFERROR(AVERAGEIFS('ENTRADA DE DATOS'!I42:I43,'ENTRADA DE DATOS'!I42:I43,"&lt;&gt;0"),0)</f>
        <v>0</v>
      </c>
      <c r="F12" s="216" t="n">
        <f aca="false">IFERROR(AVERAGEIFS('ENTRADA DE DATOS'!I48:I50,'ENTRADA DE DATOS'!I48:I50,"&lt;&gt;0"),0)</f>
        <v>0</v>
      </c>
      <c r="G12" s="216" t="n">
        <f aca="false">IFERROR(AVERAGEIFS('ENTRADA DE DATOS'!I45:I47,'ENTRADA DE DATOS'!I45:I47,"&lt;&gt;0"),0)</f>
        <v>0</v>
      </c>
      <c r="H12" s="216" t="n">
        <f aca="false">IFERROR(AVERAGEIFS('ENTRADA DE DATOS'!I36:I39,'ENTRADA DE DATOS'!I36:I39,"&lt;&gt;0"),0)</f>
        <v>0</v>
      </c>
      <c r="I12" s="216" t="n">
        <f aca="false">IFERROR(AVERAGEIFS('ENTRADA DE DATOS'!I43:I44,'ENTRADA DE DATOS'!I43:I44,"&lt;&gt;0"),0)</f>
        <v>0</v>
      </c>
      <c r="J12" s="217" t="n">
        <f aca="false">IFERROR(AVERAGEIFS('ENTRADA DE DATOS'!I40:I41,'ENTRADA DE DATOS'!I40:I41,"&lt;&gt;0"),0)</f>
        <v>0</v>
      </c>
    </row>
    <row r="13" customFormat="false" ht="16.5" hidden="false" customHeight="false" outlineLevel="0" collapsed="false">
      <c r="B13" s="211" t="str">
        <f aca="false">'ENTRADA DE DATOS'!B52</f>
        <v>EFAI 3</v>
      </c>
      <c r="C13" s="211"/>
      <c r="D13" s="212"/>
      <c r="E13" s="213" t="n">
        <f aca="false">'ENTRADA DE DATOS'!I55</f>
        <v>0</v>
      </c>
      <c r="F13" s="213"/>
      <c r="G13" s="213" t="n">
        <f aca="false">'ENTRADA DE DATOS'!I57</f>
        <v>0</v>
      </c>
      <c r="H13" s="213" t="n">
        <f aca="false">'ENTRADA DE DATOS'!I56</f>
        <v>0</v>
      </c>
      <c r="I13" s="213" t="n">
        <f aca="false">'ENTRADA DE DATOS'!I54</f>
        <v>0</v>
      </c>
      <c r="J13" s="214" t="n">
        <f aca="false">'ENTRADA DE DATOS'!I53</f>
        <v>0</v>
      </c>
    </row>
    <row r="14" customFormat="false" ht="16.5" hidden="false" customHeight="false" outlineLevel="0" collapsed="false">
      <c r="B14" s="207" t="str">
        <f aca="false">'ENTRADA DE DATOS'!B59</f>
        <v>RIAS</v>
      </c>
      <c r="C14" s="207"/>
      <c r="D14" s="215"/>
      <c r="E14" s="216" t="n">
        <f aca="false">'ENTRADA DE DATOS'!I61</f>
        <v>0</v>
      </c>
      <c r="F14" s="216"/>
      <c r="G14" s="216" t="n">
        <f aca="false">'ENTRADA DE DATOS'!I62</f>
        <v>0</v>
      </c>
      <c r="H14" s="216" t="n">
        <f aca="false">'ENTRADA DE DATOS'!I60</f>
        <v>0</v>
      </c>
      <c r="I14" s="216"/>
      <c r="J14" s="217"/>
    </row>
    <row r="15" customFormat="false" ht="16.5" hidden="false" customHeight="false" outlineLevel="0" collapsed="false">
      <c r="B15" s="211" t="str">
        <f aca="false">'ENTRADA DE DATOS'!B64</f>
        <v>RIST</v>
      </c>
      <c r="C15" s="211"/>
      <c r="D15" s="212"/>
      <c r="E15" s="213" t="n">
        <f aca="false">'ENTRADA DE DATOS'!I66</f>
        <v>0</v>
      </c>
      <c r="F15" s="213"/>
      <c r="G15" s="213"/>
      <c r="H15" s="213" t="n">
        <f aca="false">'ENTRADA DE DATOS'!I65</f>
        <v>0</v>
      </c>
      <c r="I15" s="213"/>
      <c r="J15" s="214"/>
    </row>
    <row r="16" customFormat="false" ht="16.5" hidden="false" customHeight="false" outlineLevel="0" collapsed="false">
      <c r="B16" s="207" t="str">
        <f aca="false">'ENTRADA DE DATOS'!B69</f>
        <v>CREA</v>
      </c>
      <c r="C16" s="207"/>
      <c r="D16" s="215" t="n">
        <f aca="false">'ENTRADA DE DATOS'!I69</f>
        <v>0</v>
      </c>
      <c r="E16" s="216"/>
      <c r="F16" s="216"/>
      <c r="G16" s="216"/>
      <c r="H16" s="216"/>
      <c r="I16" s="216"/>
      <c r="J16" s="217"/>
    </row>
    <row r="17" customFormat="false" ht="16.5" hidden="false" customHeight="false" outlineLevel="0" collapsed="false">
      <c r="B17" s="211" t="str">
        <f aca="false">'ENTRADA DE DATOS'!B70</f>
        <v>PIC-J</v>
      </c>
      <c r="C17" s="211"/>
      <c r="D17" s="212" t="n">
        <f aca="false">'ENTRADA DE DATOS'!I70</f>
        <v>0</v>
      </c>
      <c r="E17" s="213"/>
      <c r="F17" s="213"/>
      <c r="G17" s="213"/>
      <c r="H17" s="213"/>
      <c r="I17" s="213"/>
      <c r="J17" s="214"/>
    </row>
    <row r="18" customFormat="false" ht="16.5" hidden="false" customHeight="false" outlineLevel="0" collapsed="false">
      <c r="B18" s="207" t="str">
        <f aca="false">'ENTRADA DE DATOS'!B71</f>
        <v>TORRANCE</v>
      </c>
      <c r="C18" s="207"/>
      <c r="D18" s="215" t="n">
        <f aca="false">'ENTRADA DE DATOS'!I71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DATOS'!I72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DATOS'!I73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03" t="s">
        <v>138</v>
      </c>
      <c r="C23" s="303"/>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V3964XUUgJDiOQj6DuzeWBocJ/+ljwSIR2EtDUs3tN8j+04kaMjCDT8gVqvLySGUfYjnkPuHDDS+WyLO0+UYHw==" saltValue="neJtePaAjz/CpmXOENp/tw==" spinCount="100000" sheet="true" objects="true" scenarios="true"/>
  <mergeCells count="51">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3:C23"/>
    <mergeCell ref="B24:J24"/>
    <mergeCell ref="B25:C25"/>
    <mergeCell ref="B26:C26"/>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24">
      <formula>95</formula>
    </cfRule>
    <cfRule type="cellIs" priority="3" operator="greaterThan" aboveAverage="0" equalAverage="0" bottom="0" percent="0" rank="0" text="" dxfId="25">
      <formula>80</formula>
    </cfRule>
    <cfRule type="cellIs" priority="4" operator="greaterThan" aboveAverage="0" equalAverage="0" bottom="0" percent="0" rank="0" text="" dxfId="26">
      <formula>75</formula>
    </cfRule>
  </conditionalFormatting>
  <conditionalFormatting sqref="N23:T23">
    <cfRule type="cellIs" priority="5" operator="greaterThan" aboveAverage="0" equalAverage="0" bottom="0" percent="0" rank="0" text="" dxfId="27">
      <formula>95</formula>
    </cfRule>
    <cfRule type="cellIs" priority="6" operator="greaterThan" aboveAverage="0" equalAverage="0" bottom="0" percent="0" rank="0" text="" dxfId="28">
      <formula>80</formula>
    </cfRule>
    <cfRule type="cellIs" priority="7" operator="greaterThan" aboveAverage="0" equalAverage="0" bottom="0" percent="0" rank="0" text="" dxfId="29">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1" activeCellId="0" sqref="A11"/>
    </sheetView>
  </sheetViews>
  <sheetFormatPr defaultColWidth="10.4921875" defaultRowHeight="15.75" zeroHeight="false" outlineLevelRow="0" outlineLevelCol="0"/>
  <cols>
    <col collapsed="false" customWidth="true" hidden="false" outlineLevel="0" max="1" min="1" style="0" width="4.84"/>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01" t="n">
        <f aca="false">'ENTRADA DE DATOS'!Q9</f>
        <v>0</v>
      </c>
      <c r="C4" s="301"/>
      <c r="D4" s="198" t="s">
        <v>124</v>
      </c>
      <c r="E4" s="199" t="s">
        <v>125</v>
      </c>
      <c r="F4" s="200" t="s">
        <v>126</v>
      </c>
      <c r="G4" s="199" t="s">
        <v>127</v>
      </c>
      <c r="H4" s="200" t="s">
        <v>128</v>
      </c>
      <c r="I4" s="199" t="s">
        <v>129</v>
      </c>
      <c r="J4" s="302" t="s">
        <v>130</v>
      </c>
    </row>
    <row r="5" customFormat="false" ht="16.5" hidden="false" customHeight="false" outlineLevel="0" collapsed="false">
      <c r="B5" s="201" t="n">
        <f aca="false">'ENTRADA DE DATOS'!R9</f>
        <v>0</v>
      </c>
      <c r="C5" s="202" t="n">
        <f aca="false">'ENTRADA DE DATOS'!T9</f>
        <v>0</v>
      </c>
      <c r="D5" s="198"/>
      <c r="E5" s="199"/>
      <c r="F5" s="200"/>
      <c r="G5" s="199"/>
      <c r="H5" s="200"/>
      <c r="I5" s="199"/>
      <c r="J5" s="302"/>
    </row>
    <row r="6" customFormat="false" ht="16.5" hidden="false" customHeight="false" outlineLevel="0" collapsed="false">
      <c r="B6" s="203" t="s">
        <v>131</v>
      </c>
      <c r="C6" s="204" t="n">
        <f aca="false">'ENTRADA DE DATOS'!S9</f>
        <v>0</v>
      </c>
      <c r="D6" s="198"/>
      <c r="E6" s="199"/>
      <c r="F6" s="200"/>
      <c r="G6" s="199"/>
      <c r="H6" s="200"/>
      <c r="I6" s="199"/>
      <c r="J6" s="302"/>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DATOS'!J5</f>
        <v>0</v>
      </c>
      <c r="F8" s="209"/>
      <c r="G8" s="209"/>
      <c r="H8" s="209"/>
      <c r="I8" s="209"/>
      <c r="J8" s="210"/>
    </row>
    <row r="9" customFormat="false" ht="16.5" hidden="false" customHeight="false" outlineLevel="0" collapsed="false">
      <c r="B9" s="211" t="str">
        <f aca="false">'ENTRADA DE DATOS'!B7</f>
        <v>K-BIT</v>
      </c>
      <c r="C9" s="211"/>
      <c r="D9" s="212"/>
      <c r="E9" s="213" t="n">
        <f aca="false">'ENTRADA DE DATOS'!J9</f>
        <v>0</v>
      </c>
      <c r="F9" s="213"/>
      <c r="G9" s="213"/>
      <c r="H9" s="213" t="n">
        <f aca="false">'ENTRADA DE DATOS'!J8</f>
        <v>0</v>
      </c>
      <c r="I9" s="213"/>
      <c r="J9" s="214"/>
    </row>
    <row r="10" customFormat="false" ht="16.5" hidden="false" customHeight="false" outlineLevel="0" collapsed="false">
      <c r="B10" s="207" t="str">
        <f aca="false">'ENTRADA DE DATOS'!B11</f>
        <v>BADYG M (Factores)</v>
      </c>
      <c r="C10" s="207"/>
      <c r="D10" s="215"/>
      <c r="E10" s="216" t="n">
        <f aca="false">IFERROR(AVERAGEIFS('ENTRADA DE DATOS'!J12:J15,'ENTRADA DE DATOS'!J12:J15,"&lt;&gt;0"),0)</f>
        <v>0</v>
      </c>
      <c r="F10" s="216" t="n">
        <f aca="false">'ENTRADA DE DATOS'!J21</f>
        <v>0</v>
      </c>
      <c r="G10" s="216" t="n">
        <f aca="false">IFERROR(AVERAGEIFS('ENTRADA DE DATOS'!J19:J20,'ENTRADA DE DATOS'!J19:J20,"&lt;&gt;0"),0)</f>
        <v>0</v>
      </c>
      <c r="H10" s="216" t="n">
        <f aca="false">IFERROR(AVERAGE('ENTRADA DE DATOS'!J13,'ENTRADA DE DATOS'!J16),0)</f>
        <v>0</v>
      </c>
      <c r="I10" s="216" t="n">
        <f aca="false">IFERROR(AVERAGE('ENTRADA DE DATOS'!J14,'ENTRADA DE DATOS'!J17),0)</f>
        <v>0</v>
      </c>
      <c r="J10" s="217" t="n">
        <f aca="false">IFERROR(AVERAGE('ENTRADA DE DATOS'!J15,'ENTRADA DE DATOS'!J18),0)</f>
        <v>0</v>
      </c>
    </row>
    <row r="11" customFormat="false" ht="16.5" hidden="false" customHeight="false" outlineLevel="0" collapsed="false">
      <c r="B11" s="218" t="str">
        <f aca="false">'ENTRADA DE DATOS'!B23</f>
        <v>BADYG E1 (Factores)</v>
      </c>
      <c r="C11" s="219"/>
      <c r="D11" s="212"/>
      <c r="E11" s="213" t="n">
        <f aca="false">IFERROR(AVERAGEIFS('ENTRADA DE DATOS'!J24:J27,'ENTRADA DE DATOS'!J24:J27,"&lt;&gt;0"),0)</f>
        <v>0</v>
      </c>
      <c r="F11" s="213" t="n">
        <f aca="false">'ENTRADA DE DATOS'!J33</f>
        <v>0</v>
      </c>
      <c r="G11" s="213" t="n">
        <f aca="false">IFERROR(AVERAGEIFS('ENTRADA DE DATOS'!J31:J32,'ENTRADA DE DATOS'!J31:J32,"&lt;&gt;0"),0)</f>
        <v>0</v>
      </c>
      <c r="H11" s="213" t="n">
        <f aca="false">IFERROR(AVERAGE('ENTRADA DE DATOS'!J25,'ENTRADA DE DATOS'!J28),0)</f>
        <v>0</v>
      </c>
      <c r="I11" s="213" t="n">
        <f aca="false">IFERROR(AVERAGE('ENTRADA DE DATOS'!J26,'ENTRADA DE DATOS'!J29),0)</f>
        <v>0</v>
      </c>
      <c r="J11" s="214" t="n">
        <f aca="false">IFERROR(AVERAGE('ENTRADA DE DATOS'!J27,'ENTRADA DE DATOS'!J30),0)</f>
        <v>0</v>
      </c>
    </row>
    <row r="12" customFormat="false" ht="16.5" hidden="false" customHeight="false" outlineLevel="0" collapsed="false">
      <c r="B12" s="207" t="str">
        <f aca="false">'ENTRADA DE DATOS'!B35</f>
        <v>WISC V (Índices)</v>
      </c>
      <c r="C12" s="207"/>
      <c r="D12" s="215"/>
      <c r="E12" s="216" t="n">
        <f aca="false">IFERROR(AVERAGEIFS('ENTRADA DE DATOS'!J42:J43,'ENTRADA DE DATOS'!J42:J43,"&lt;&gt;0"),0)</f>
        <v>0</v>
      </c>
      <c r="F12" s="216" t="n">
        <f aca="false">IFERROR(AVERAGEIFS('ENTRADA DE DATOS'!J48:J50,'ENTRADA DE DATOS'!J48:J50,"&lt;&gt;0"),0)</f>
        <v>0</v>
      </c>
      <c r="G12" s="216" t="n">
        <f aca="false">IFERROR(AVERAGEIFS('ENTRADA DE DATOS'!J45:J47,'ENTRADA DE DATOS'!J45:J47,"&lt;&gt;0"),0)</f>
        <v>0</v>
      </c>
      <c r="H12" s="216" t="n">
        <f aca="false">IFERROR(AVERAGEIFS('ENTRADA DE DATOS'!J36:J39,'ENTRADA DE DATOS'!J36:J39,"&lt;&gt;0"),0)</f>
        <v>0</v>
      </c>
      <c r="I12" s="216" t="n">
        <f aca="false">IFERROR(AVERAGEIFS('ENTRADA DE DATOS'!J43:J44,'ENTRADA DE DATOS'!J43:J44,"&lt;&gt;0"),0)</f>
        <v>0</v>
      </c>
      <c r="J12" s="217" t="n">
        <f aca="false">IFERROR(AVERAGEIFS('ENTRADA DE DATOS'!J40:J41,'ENTRADA DE DATOS'!J40:J41,"&lt;&gt;0"),0)</f>
        <v>0</v>
      </c>
    </row>
    <row r="13" customFormat="false" ht="16.5" hidden="false" customHeight="false" outlineLevel="0" collapsed="false">
      <c r="B13" s="211" t="str">
        <f aca="false">'ENTRADA DE DATOS'!B52</f>
        <v>EFAI 3</v>
      </c>
      <c r="C13" s="211"/>
      <c r="D13" s="212"/>
      <c r="E13" s="213" t="n">
        <f aca="false">'ENTRADA DE DATOS'!J55</f>
        <v>0</v>
      </c>
      <c r="F13" s="213"/>
      <c r="G13" s="213" t="n">
        <f aca="false">'ENTRADA DE DATOS'!J57</f>
        <v>0</v>
      </c>
      <c r="H13" s="213" t="n">
        <f aca="false">'ENTRADA DE DATOS'!J56</f>
        <v>0</v>
      </c>
      <c r="I13" s="213" t="n">
        <f aca="false">'ENTRADA DE DATOS'!J54</f>
        <v>0</v>
      </c>
      <c r="J13" s="214" t="n">
        <f aca="false">'ENTRADA DE DATOS'!J53</f>
        <v>0</v>
      </c>
    </row>
    <row r="14" customFormat="false" ht="16.5" hidden="false" customHeight="false" outlineLevel="0" collapsed="false">
      <c r="B14" s="207" t="str">
        <f aca="false">'ENTRADA DE DATOS'!B59</f>
        <v>RIAS</v>
      </c>
      <c r="C14" s="207"/>
      <c r="D14" s="215"/>
      <c r="E14" s="216" t="n">
        <f aca="false">'ENTRADA DE DATOS'!J61</f>
        <v>0</v>
      </c>
      <c r="F14" s="216"/>
      <c r="G14" s="216" t="n">
        <f aca="false">'ENTRADA DE DATOS'!J62</f>
        <v>0</v>
      </c>
      <c r="H14" s="216" t="n">
        <f aca="false">'ENTRADA DE DATOS'!J60</f>
        <v>0</v>
      </c>
      <c r="I14" s="216"/>
      <c r="J14" s="217"/>
    </row>
    <row r="15" customFormat="false" ht="16.5" hidden="false" customHeight="false" outlineLevel="0" collapsed="false">
      <c r="B15" s="211" t="str">
        <f aca="false">'ENTRADA DE DATOS'!B64</f>
        <v>RIST</v>
      </c>
      <c r="C15" s="211"/>
      <c r="D15" s="212"/>
      <c r="E15" s="213" t="n">
        <f aca="false">'ENTRADA DE DATOS'!J66</f>
        <v>0</v>
      </c>
      <c r="F15" s="213"/>
      <c r="G15" s="213"/>
      <c r="H15" s="213" t="n">
        <f aca="false">'ENTRADA DE DATOS'!J65</f>
        <v>0</v>
      </c>
      <c r="I15" s="213"/>
      <c r="J15" s="214"/>
    </row>
    <row r="16" customFormat="false" ht="16.5" hidden="false" customHeight="false" outlineLevel="0" collapsed="false">
      <c r="B16" s="207" t="str">
        <f aca="false">'ENTRADA DE DATOS'!B69</f>
        <v>CREA</v>
      </c>
      <c r="C16" s="207"/>
      <c r="D16" s="215" t="n">
        <f aca="false">'ENTRADA DE DATOS'!J69</f>
        <v>0</v>
      </c>
      <c r="E16" s="216"/>
      <c r="F16" s="216"/>
      <c r="G16" s="216"/>
      <c r="H16" s="216"/>
      <c r="I16" s="216"/>
      <c r="J16" s="217"/>
    </row>
    <row r="17" customFormat="false" ht="16.5" hidden="false" customHeight="false" outlineLevel="0" collapsed="false">
      <c r="B17" s="220" t="str">
        <f aca="false">'ENTRADA DE DATOS'!B70</f>
        <v>PIC-J</v>
      </c>
      <c r="C17" s="220"/>
      <c r="D17" s="221" t="n">
        <f aca="false">'ENTRADA DE DATOS'!J70</f>
        <v>0</v>
      </c>
      <c r="E17" s="222"/>
      <c r="F17" s="222"/>
      <c r="G17" s="222"/>
      <c r="H17" s="222"/>
      <c r="I17" s="222"/>
      <c r="J17" s="223"/>
    </row>
    <row r="18" customFormat="false" ht="16.5" hidden="false" customHeight="false" outlineLevel="0" collapsed="false">
      <c r="B18" s="207" t="str">
        <f aca="false">'ENTRADA DE DATOS'!B71</f>
        <v>TORRANCE</v>
      </c>
      <c r="C18" s="207"/>
      <c r="D18" s="215" t="n">
        <f aca="false">'ENTRADA DE DATOS'!J71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DATOS'!J72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DATOS'!J73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03" t="s">
        <v>138</v>
      </c>
      <c r="C23" s="303"/>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c r="M40" s="313"/>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DDh7TpwSthkGQdIpgMqpIjUFg3E4AsSde7oLzJyqgjbcEl6D6hioFbU6pyp3QMV8H/oOSQ3lpH76fDAb15I/Rw==" saltValue="MYDWuByHXc5kG3ZWhOhgag==" spinCount="100000" sheet="true" objects="true" scenarios="true"/>
  <mergeCells count="51">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3:C23"/>
    <mergeCell ref="B24:J24"/>
    <mergeCell ref="B25:C25"/>
    <mergeCell ref="B26:C26"/>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30">
      <formula>95</formula>
    </cfRule>
    <cfRule type="cellIs" priority="3" operator="greaterThan" aboveAverage="0" equalAverage="0" bottom="0" percent="0" rank="0" text="" dxfId="31">
      <formula>80</formula>
    </cfRule>
    <cfRule type="cellIs" priority="4" operator="greaterThan" aboveAverage="0" equalAverage="0" bottom="0" percent="0" rank="0" text="" dxfId="32">
      <formula>75</formula>
    </cfRule>
  </conditionalFormatting>
  <conditionalFormatting sqref="N23:T23">
    <cfRule type="cellIs" priority="5" operator="greaterThan" aboveAverage="0" equalAverage="0" bottom="0" percent="0" rank="0" text="" dxfId="33">
      <formula>95</formula>
    </cfRule>
    <cfRule type="cellIs" priority="6" operator="greaterThan" aboveAverage="0" equalAverage="0" bottom="0" percent="0" rank="0" text="" dxfId="34">
      <formula>80</formula>
    </cfRule>
    <cfRule type="cellIs" priority="7" operator="greaterThan" aboveAverage="0" equalAverage="0" bottom="0" percent="0" rank="0" text="" dxfId="35">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X45"/>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J11" activeCellId="0" sqref="J11"/>
    </sheetView>
  </sheetViews>
  <sheetFormatPr defaultColWidth="10.4921875" defaultRowHeight="15.75" zeroHeight="false" outlineLevelRow="0" outlineLevelCol="0"/>
  <cols>
    <col collapsed="false" customWidth="true" hidden="false" outlineLevel="0" max="1" min="1" style="0" width="5"/>
    <col collapsed="false" customWidth="true" hidden="false" outlineLevel="0" max="13" min="11" style="0" width="5.84"/>
  </cols>
  <sheetData>
    <row r="1" customFormat="false" ht="16.5" hidden="false" customHeight="false" outlineLevel="0" collapsed="false"/>
    <row r="2" customFormat="false" ht="16.5" hidden="false" customHeight="false" outlineLevel="0" collapsed="false">
      <c r="B2" s="300" t="str">
        <f aca="false">'ENTRADA DE DATOS'!Q2</f>
        <v>IES ""</v>
      </c>
      <c r="C2" s="300"/>
      <c r="D2" s="193" t="s">
        <v>121</v>
      </c>
      <c r="E2" s="193"/>
      <c r="F2" s="193"/>
      <c r="G2" s="193"/>
      <c r="H2" s="193"/>
      <c r="I2" s="193"/>
      <c r="J2" s="193"/>
    </row>
    <row r="3" customFormat="false" ht="16.5" hidden="false" customHeight="false" outlineLevel="0" collapsed="false">
      <c r="B3" s="194" t="s">
        <v>122</v>
      </c>
      <c r="C3" s="195" t="n">
        <f aca="false">'ENTRADA DE DATOS'!T2</f>
        <v>0</v>
      </c>
      <c r="D3" s="196" t="s">
        <v>123</v>
      </c>
      <c r="E3" s="196"/>
      <c r="F3" s="196"/>
      <c r="G3" s="196"/>
      <c r="H3" s="196"/>
      <c r="I3" s="196"/>
      <c r="J3" s="196"/>
    </row>
    <row r="4" customFormat="false" ht="16.5" hidden="false" customHeight="false" outlineLevel="0" collapsed="false">
      <c r="B4" s="301" t="n">
        <f aca="false">'ENTRADA DE DATOS'!Q10</f>
        <v>0</v>
      </c>
      <c r="C4" s="301"/>
      <c r="D4" s="198" t="s">
        <v>124</v>
      </c>
      <c r="E4" s="199" t="s">
        <v>125</v>
      </c>
      <c r="F4" s="200" t="s">
        <v>126</v>
      </c>
      <c r="G4" s="199" t="s">
        <v>127</v>
      </c>
      <c r="H4" s="200" t="s">
        <v>128</v>
      </c>
      <c r="I4" s="199" t="s">
        <v>129</v>
      </c>
      <c r="J4" s="302" t="s">
        <v>130</v>
      </c>
    </row>
    <row r="5" customFormat="false" ht="16.5" hidden="false" customHeight="false" outlineLevel="0" collapsed="false">
      <c r="B5" s="201" t="n">
        <f aca="false">'ENTRADA DE DATOS'!R10</f>
        <v>0</v>
      </c>
      <c r="C5" s="202" t="n">
        <f aca="false">'ENTRADA DE DATOS'!T10</f>
        <v>0</v>
      </c>
      <c r="D5" s="198"/>
      <c r="E5" s="199"/>
      <c r="F5" s="200"/>
      <c r="G5" s="199"/>
      <c r="H5" s="200"/>
      <c r="I5" s="199"/>
      <c r="J5" s="302"/>
    </row>
    <row r="6" customFormat="false" ht="16.5" hidden="false" customHeight="false" outlineLevel="0" collapsed="false">
      <c r="B6" s="203" t="s">
        <v>131</v>
      </c>
      <c r="C6" s="204" t="n">
        <f aca="false">'ENTRADA DE DATOS'!S10</f>
        <v>0</v>
      </c>
      <c r="D6" s="198"/>
      <c r="E6" s="199"/>
      <c r="F6" s="200"/>
      <c r="G6" s="199"/>
      <c r="H6" s="200"/>
      <c r="I6" s="199"/>
      <c r="J6" s="302"/>
    </row>
    <row r="7" customFormat="false" ht="16.5" hidden="false" customHeight="false" outlineLevel="0" collapsed="false">
      <c r="B7" s="205" t="s">
        <v>132</v>
      </c>
      <c r="C7" s="205"/>
      <c r="D7" s="206" t="s">
        <v>121</v>
      </c>
      <c r="E7" s="206"/>
      <c r="F7" s="206"/>
      <c r="G7" s="206"/>
      <c r="H7" s="206"/>
      <c r="I7" s="206"/>
      <c r="J7" s="206"/>
    </row>
    <row r="8" customFormat="false" ht="16.5" hidden="false" customHeight="false" outlineLevel="0" collapsed="false">
      <c r="B8" s="207" t="str">
        <f aca="false">'ENTRADA DE DATOS'!B4</f>
        <v>RAVEN</v>
      </c>
      <c r="C8" s="207"/>
      <c r="D8" s="208"/>
      <c r="E8" s="209" t="n">
        <f aca="false">'ENTRADA DE DATOS'!K5</f>
        <v>0</v>
      </c>
      <c r="F8" s="209"/>
      <c r="G8" s="209"/>
      <c r="H8" s="209"/>
      <c r="I8" s="209"/>
      <c r="J8" s="210"/>
    </row>
    <row r="9" customFormat="false" ht="16.5" hidden="false" customHeight="false" outlineLevel="0" collapsed="false">
      <c r="B9" s="211" t="str">
        <f aca="false">'ENTRADA DE DATOS'!B7</f>
        <v>K-BIT</v>
      </c>
      <c r="C9" s="211"/>
      <c r="D9" s="212"/>
      <c r="E9" s="213" t="n">
        <f aca="false">'ENTRADA DE DATOS'!K9</f>
        <v>0</v>
      </c>
      <c r="F9" s="213"/>
      <c r="G9" s="213"/>
      <c r="H9" s="213" t="n">
        <f aca="false">'ENTRADA DE DATOS'!K8</f>
        <v>0</v>
      </c>
      <c r="I9" s="213"/>
      <c r="J9" s="214"/>
    </row>
    <row r="10" customFormat="false" ht="16.5" hidden="false" customHeight="false" outlineLevel="0" collapsed="false">
      <c r="B10" s="207" t="str">
        <f aca="false">'ENTRADA DE DATOS'!B11</f>
        <v>BADYG M (Factores)</v>
      </c>
      <c r="C10" s="207"/>
      <c r="D10" s="215"/>
      <c r="E10" s="216" t="n">
        <f aca="false">IFERROR(AVERAGEIFS('ENTRADA DE DATOS'!K12:K15,'ENTRADA DE DATOS'!K12:K15,"&lt;&gt;0"),0)</f>
        <v>0</v>
      </c>
      <c r="F10" s="216" t="n">
        <f aca="false">'ENTRADA DE DATOS'!K21</f>
        <v>0</v>
      </c>
      <c r="G10" s="216" t="n">
        <f aca="false">IFERROR(AVERAGEIFS('ENTRADA DE DATOS'!K19:K20,'ENTRADA DE DATOS'!K19:K20,"&lt;&gt;0"),0)</f>
        <v>0</v>
      </c>
      <c r="H10" s="216" t="n">
        <f aca="false">IFERROR(AVERAGE('ENTRADA DE DATOS'!K13,'ENTRADA DE DATOS'!K16),0)</f>
        <v>0</v>
      </c>
      <c r="I10" s="216" t="n">
        <f aca="false">IFERROR(AVERAGE('ENTRADA DE DATOS'!K14,'ENTRADA DE DATOS'!K17),0)</f>
        <v>0</v>
      </c>
      <c r="J10" s="217" t="n">
        <f aca="false">IFERROR(AVERAGE('ENTRADA DE DATOS'!K15,'ENTRADA DE DATOS'!K18),0)</f>
        <v>0</v>
      </c>
    </row>
    <row r="11" customFormat="false" ht="16.5" hidden="false" customHeight="false" outlineLevel="0" collapsed="false">
      <c r="B11" s="218" t="str">
        <f aca="false">'ENTRADA DE DATOS'!B23</f>
        <v>BADYG E1 (Factores)</v>
      </c>
      <c r="C11" s="219"/>
      <c r="D11" s="212"/>
      <c r="E11" s="213" t="n">
        <f aca="false">IFERROR(AVERAGEIFS('ENTRADA DE DATOS'!K24:K27,'ENTRADA DE DATOS'!K24:K27,"&lt;&gt;0"),0)</f>
        <v>0</v>
      </c>
      <c r="F11" s="213" t="n">
        <f aca="false">'ENTRADA DE DATOS'!K33</f>
        <v>0</v>
      </c>
      <c r="G11" s="213" t="n">
        <f aca="false">IFERROR(AVERAGEIFS('ENTRADA DE DATOS'!K31:K32,'ENTRADA DE DATOS'!K31:K32,"&lt;&gt;0"),0)</f>
        <v>0</v>
      </c>
      <c r="H11" s="213" t="n">
        <f aca="false">IFERROR(AVERAGE('ENTRADA DE DATOS'!K25,'ENTRADA DE DATOS'!K28),0)</f>
        <v>0</v>
      </c>
      <c r="I11" s="213" t="n">
        <f aca="false">IFERROR(AVERAGE('ENTRADA DE DATOS'!K26,'ENTRADA DE DATOS'!K29),0)</f>
        <v>0</v>
      </c>
      <c r="J11" s="214" t="n">
        <f aca="false">IFERROR(AVERAGE('ENTRADA DE DATOS'!K27,'ENTRADA DE DATOS'!K30),0)</f>
        <v>0</v>
      </c>
    </row>
    <row r="12" customFormat="false" ht="16.5" hidden="false" customHeight="false" outlineLevel="0" collapsed="false">
      <c r="B12" s="207" t="str">
        <f aca="false">'ENTRADA DE DATOS'!B35</f>
        <v>WISC V (Índices)</v>
      </c>
      <c r="C12" s="207"/>
      <c r="D12" s="215"/>
      <c r="E12" s="216" t="n">
        <f aca="false">IFERROR(AVERAGEIFS('ENTRADA DE DATOS'!K42:K43,'ENTRADA DE DATOS'!K42:K43,"&lt;&gt;0"),0)</f>
        <v>0</v>
      </c>
      <c r="F12" s="216" t="n">
        <f aca="false">IFERROR(AVERAGEIFS('ENTRADA DE DATOS'!K48:K50,'ENTRADA DE DATOS'!K48:K50,"&lt;&gt;0"),0)</f>
        <v>0</v>
      </c>
      <c r="G12" s="216" t="n">
        <f aca="false">IFERROR(AVERAGEIFS('ENTRADA DE DATOS'!K45:K47,'ENTRADA DE DATOS'!K45:K47,"&lt;&gt;0"),0)</f>
        <v>0</v>
      </c>
      <c r="H12" s="216" t="n">
        <f aca="false">IFERROR(AVERAGEIFS('ENTRADA DE DATOS'!K36:K39,'ENTRADA DE DATOS'!K36:K39,"&lt;&gt;0"),0)</f>
        <v>0</v>
      </c>
      <c r="I12" s="216" t="n">
        <f aca="false">IFERROR(AVERAGEIFS('ENTRADA DE DATOS'!K43:K44,'ENTRADA DE DATOS'!K43:K44,"&lt;&gt;0"),0)</f>
        <v>0</v>
      </c>
      <c r="J12" s="217" t="n">
        <f aca="false">IFERROR(AVERAGEIFS('ENTRADA DE DATOS'!K40:K41,'ENTRADA DE DATOS'!K40:K41,"&lt;&gt;0"),0)</f>
        <v>0</v>
      </c>
    </row>
    <row r="13" customFormat="false" ht="16.5" hidden="false" customHeight="false" outlineLevel="0" collapsed="false">
      <c r="B13" s="211" t="str">
        <f aca="false">'ENTRADA DE DATOS'!B52</f>
        <v>EFAI 3</v>
      </c>
      <c r="C13" s="211"/>
      <c r="D13" s="212"/>
      <c r="E13" s="213" t="n">
        <f aca="false">'ENTRADA DE DATOS'!K55</f>
        <v>0</v>
      </c>
      <c r="F13" s="213"/>
      <c r="G13" s="213" t="n">
        <f aca="false">'ENTRADA DE DATOS'!K57</f>
        <v>0</v>
      </c>
      <c r="H13" s="213" t="n">
        <f aca="false">'ENTRADA DE DATOS'!K56</f>
        <v>0</v>
      </c>
      <c r="I13" s="213" t="n">
        <f aca="false">'ENTRADA DE DATOS'!K54</f>
        <v>0</v>
      </c>
      <c r="J13" s="214" t="n">
        <f aca="false">'ENTRADA DE DATOS'!K53</f>
        <v>0</v>
      </c>
    </row>
    <row r="14" customFormat="false" ht="16.5" hidden="false" customHeight="false" outlineLevel="0" collapsed="false">
      <c r="B14" s="207" t="str">
        <f aca="false">'ENTRADA DE DATOS'!B59</f>
        <v>RIAS</v>
      </c>
      <c r="C14" s="207"/>
      <c r="D14" s="215"/>
      <c r="E14" s="216" t="n">
        <f aca="false">'ENTRADA DE DATOS'!K61</f>
        <v>0</v>
      </c>
      <c r="F14" s="216"/>
      <c r="G14" s="216" t="n">
        <f aca="false">'ENTRADA DE DATOS'!K62</f>
        <v>0</v>
      </c>
      <c r="H14" s="216" t="n">
        <f aca="false">'ENTRADA DE DATOS'!K60</f>
        <v>0</v>
      </c>
      <c r="I14" s="216"/>
      <c r="J14" s="217"/>
    </row>
    <row r="15" customFormat="false" ht="16.5" hidden="false" customHeight="false" outlineLevel="0" collapsed="false">
      <c r="B15" s="211" t="str">
        <f aca="false">'ENTRADA DE DATOS'!B64</f>
        <v>RIST</v>
      </c>
      <c r="C15" s="211"/>
      <c r="D15" s="212"/>
      <c r="E15" s="213" t="n">
        <f aca="false">'ENTRADA DE DATOS'!K66</f>
        <v>0</v>
      </c>
      <c r="F15" s="213"/>
      <c r="G15" s="213"/>
      <c r="H15" s="213" t="n">
        <f aca="false">'ENTRADA DE DATOS'!K65</f>
        <v>0</v>
      </c>
      <c r="I15" s="213"/>
      <c r="J15" s="214"/>
    </row>
    <row r="16" customFormat="false" ht="16.5" hidden="false" customHeight="false" outlineLevel="0" collapsed="false">
      <c r="B16" s="207" t="str">
        <f aca="false">'ENTRADA DE DATOS'!B69</f>
        <v>CREA</v>
      </c>
      <c r="C16" s="207"/>
      <c r="D16" s="215" t="n">
        <f aca="false">'ENTRADA DE DATOS'!K69</f>
        <v>0</v>
      </c>
      <c r="E16" s="216"/>
      <c r="F16" s="216"/>
      <c r="G16" s="216"/>
      <c r="H16" s="216"/>
      <c r="I16" s="216"/>
      <c r="J16" s="217"/>
    </row>
    <row r="17" customFormat="false" ht="16.5" hidden="false" customHeight="false" outlineLevel="0" collapsed="false">
      <c r="B17" s="211" t="str">
        <f aca="false">'ENTRADA DE DATOS'!B70</f>
        <v>PIC-J</v>
      </c>
      <c r="C17" s="211"/>
      <c r="D17" s="212" t="n">
        <f aca="false">'ENTRADA DE DATOS'!K70</f>
        <v>0</v>
      </c>
      <c r="E17" s="213"/>
      <c r="F17" s="213"/>
      <c r="G17" s="213"/>
      <c r="H17" s="213"/>
      <c r="I17" s="213"/>
      <c r="J17" s="214"/>
    </row>
    <row r="18" customFormat="false" ht="16.5" hidden="false" customHeight="false" outlineLevel="0" collapsed="false">
      <c r="B18" s="207" t="str">
        <f aca="false">'ENTRADA DE DATOS'!B71</f>
        <v>TORRANCE</v>
      </c>
      <c r="C18" s="207"/>
      <c r="D18" s="215" t="n">
        <f aca="false">'ENTRADA DE DATOS'!K71</f>
        <v>0</v>
      </c>
      <c r="E18" s="216"/>
      <c r="F18" s="216"/>
      <c r="G18" s="216"/>
      <c r="H18" s="216"/>
      <c r="I18" s="216"/>
      <c r="J18" s="217"/>
    </row>
    <row r="19" customFormat="false" ht="16.5" hidden="false" customHeight="false" outlineLevel="0" collapsed="false">
      <c r="B19" s="211" t="str">
        <f aca="false">'ENTRADA DE DATOS'!B72</f>
        <v>PVEC4</v>
      </c>
      <c r="C19" s="211"/>
      <c r="D19" s="212" t="n">
        <f aca="false">'ENTRADA DE DATOS'!K72</f>
        <v>0</v>
      </c>
      <c r="E19" s="213"/>
      <c r="F19" s="213"/>
      <c r="G19" s="213"/>
      <c r="H19" s="213"/>
      <c r="I19" s="213"/>
      <c r="J19" s="214"/>
    </row>
    <row r="20" customFormat="false" ht="16.5" hidden="false" customHeight="false" outlineLevel="0" collapsed="false">
      <c r="B20" s="207" t="str">
        <f aca="false">'ENTRADA DE DATOS'!B73</f>
        <v>TCI (Creatividad Infantil)</v>
      </c>
      <c r="C20" s="207"/>
      <c r="D20" s="224" t="n">
        <f aca="false">'ENTRADA DE DATOS'!K73</f>
        <v>0</v>
      </c>
      <c r="E20" s="225"/>
      <c r="F20" s="225"/>
      <c r="G20" s="225"/>
      <c r="H20" s="225"/>
      <c r="I20" s="225"/>
      <c r="J20" s="226"/>
    </row>
    <row r="21" customFormat="false" ht="16.5" hidden="false" customHeight="false" outlineLevel="0" collapsed="false">
      <c r="B21" s="227" t="s">
        <v>133</v>
      </c>
      <c r="C21" s="227"/>
      <c r="D21" s="228" t="n">
        <f aca="false" t="array" ref="D21:D21">IFERROR(_xlfn.STDEV.P(IF(D16:D20&lt;&gt;0,D16:D20)),0)</f>
        <v>0</v>
      </c>
      <c r="E21" s="229" t="n">
        <f aca="false" t="array" ref="E21:E21">IFERROR(_xlfn.STDEV.P(IF(E8:E15&lt;&gt;0,E8:E15)),0)</f>
        <v>0</v>
      </c>
      <c r="F21" s="229" t="n">
        <f aca="false" t="array" ref="F21:F21">IFERROR(_xlfn.STDEV.P(IF(F10:F12&lt;&gt;0,F10:F12)),0)</f>
        <v>0</v>
      </c>
      <c r="G21" s="229" t="n">
        <f aca="false" t="array" ref="G21:G21">IFERROR(_xlfn.STDEV.P(IF(G10:G14&lt;&gt;0,G10:G14)),0)</f>
        <v>0</v>
      </c>
      <c r="H21" s="229" t="n">
        <f aca="false" t="array" ref="H21:H21">IFERROR(_xlfn.STDEV.P(IF(H9:H15&lt;&gt;0,H9:H15)),0)</f>
        <v>0</v>
      </c>
      <c r="I21" s="229" t="n">
        <f aca="false" t="array" ref="I21:I21">IFERROR(_xlfn.STDEV.P(IF(I10:I13&lt;&gt;0,I10:I13)),0)</f>
        <v>0</v>
      </c>
      <c r="J21" s="230" t="n">
        <f aca="false" t="array" ref="J21:J21">IF(COUNT(IF(J10:J13&lt;&gt;0,J10:J13))&gt;1,_xlfn.STDEV.P(IF(J10:J13&lt;&gt;0,J10:J13)),0)</f>
        <v>0</v>
      </c>
    </row>
    <row r="22" customFormat="false" ht="16.5" hidden="false" customHeight="false" outlineLevel="0" collapsed="false">
      <c r="B22" s="231" t="s">
        <v>123</v>
      </c>
      <c r="C22" s="231"/>
      <c r="D22" s="232" t="s">
        <v>124</v>
      </c>
      <c r="E22" s="233" t="s">
        <v>134</v>
      </c>
      <c r="F22" s="233" t="s">
        <v>172</v>
      </c>
      <c r="G22" s="233" t="s">
        <v>106</v>
      </c>
      <c r="H22" s="233" t="s">
        <v>128</v>
      </c>
      <c r="I22" s="233" t="s">
        <v>136</v>
      </c>
      <c r="J22" s="234" t="s">
        <v>137</v>
      </c>
    </row>
    <row r="23" customFormat="false" ht="16.5" hidden="false" customHeight="false" outlineLevel="0" collapsed="false">
      <c r="B23" s="303" t="s">
        <v>138</v>
      </c>
      <c r="C23" s="303"/>
      <c r="D23" s="237" t="n">
        <f aca="false">IFERROR(AVERAGEIFS(D16:D20,D16:D20,"&lt;&gt;0"),0)</f>
        <v>0</v>
      </c>
      <c r="E23" s="238" t="n">
        <f aca="false">IFERROR(AVERAGEIFS(E8:E15,E8:E15,"&lt;&gt;0"),0)</f>
        <v>0</v>
      </c>
      <c r="F23" s="238" t="n">
        <f aca="false">IFERROR(AVERAGEIFS(F10:F12,F10:F12,"&lt;&gt;0"),0)</f>
        <v>0</v>
      </c>
      <c r="G23" s="238" t="n">
        <f aca="false">IFERROR(AVERAGEIFS(G10:G14,G10:G14,"&lt;&gt;0"),0)</f>
        <v>0</v>
      </c>
      <c r="H23" s="238" t="n">
        <f aca="false">IFERROR(AVERAGEIFS(H9:H15,H9:H15,"&lt;&gt;0"),0)</f>
        <v>0</v>
      </c>
      <c r="I23" s="238" t="n">
        <f aca="false">IFERROR(AVERAGEIFS(I10:I13,I10:I13,"&lt;&gt;0"),0)</f>
        <v>0</v>
      </c>
      <c r="J23" s="239" t="n">
        <f aca="false">IFERROR(AVERAGEIFS(J10:J13,J10:J13,"&lt;&gt;0"),)</f>
        <v>0</v>
      </c>
      <c r="K23" s="240"/>
      <c r="L23" s="241" t="n">
        <f aca="false">COUNTIF(D23:J23,"&gt;80")</f>
        <v>0</v>
      </c>
      <c r="N23" s="242" t="n">
        <f aca="false">IFERROR(AVERAGEIFS(D16:D20,D16:D20,"&lt;&gt;0"),0)</f>
        <v>0</v>
      </c>
      <c r="O23" s="242" t="n">
        <f aca="false">IFERROR(AVERAGEIFS(E8:E15,E8:E15,"&lt;&gt;0"),0)</f>
        <v>0</v>
      </c>
      <c r="P23" s="242" t="n">
        <f aca="false">IFERROR(AVERAGEIFS(F10:F12,F10:F12,"&lt;&gt;0"),0)</f>
        <v>0</v>
      </c>
      <c r="Q23" s="242" t="n">
        <f aca="false">IFERROR(AVERAGEIFS(G10:G14,G10:G14,"&lt;&gt;0"),0)</f>
        <v>0</v>
      </c>
      <c r="R23" s="242" t="n">
        <f aca="false">IFERROR(AVERAGEIFS(H9:H15,H9:H15,"&lt;&gt;0"),0)</f>
        <v>0</v>
      </c>
      <c r="S23" s="242" t="n">
        <f aca="false">IFERROR(AVERAGEIFS(I10:I13,I10:I13,"&lt;&gt;0"),0)</f>
        <v>0</v>
      </c>
      <c r="T23" s="242" t="n">
        <f aca="false">IFERROR(AVERAGEIFS(J10:J13,J10:J13,"&lt;&gt;0"),)</f>
        <v>0</v>
      </c>
    </row>
    <row r="24" customFormat="false" ht="16.5" hidden="false" customHeight="false" outlineLevel="0" collapsed="false">
      <c r="B24" s="243" t="s">
        <v>139</v>
      </c>
      <c r="C24" s="243"/>
      <c r="D24" s="243"/>
      <c r="E24" s="243"/>
      <c r="F24" s="243"/>
      <c r="G24" s="243"/>
      <c r="H24" s="243"/>
      <c r="I24" s="243"/>
      <c r="J24" s="243"/>
      <c r="N24" s="244" t="s">
        <v>124</v>
      </c>
      <c r="O24" s="244" t="s">
        <v>134</v>
      </c>
      <c r="P24" s="244" t="s">
        <v>140</v>
      </c>
      <c r="Q24" s="244" t="s">
        <v>106</v>
      </c>
      <c r="R24" s="244" t="s">
        <v>128</v>
      </c>
      <c r="S24" s="244" t="s">
        <v>136</v>
      </c>
      <c r="T24" s="244" t="s">
        <v>137</v>
      </c>
      <c r="V24" s="245" t="s">
        <v>141</v>
      </c>
      <c r="W24" s="245" t="s">
        <v>142</v>
      </c>
      <c r="X24" s="245" t="s">
        <v>143</v>
      </c>
    </row>
    <row r="25" customFormat="false" ht="16.5" hidden="false" customHeight="false" outlineLevel="0" collapsed="false">
      <c r="B25" s="246" t="s">
        <v>144</v>
      </c>
      <c r="C25" s="246"/>
      <c r="D25" s="247" t="s">
        <v>145</v>
      </c>
      <c r="E25" s="248" t="s">
        <v>145</v>
      </c>
      <c r="F25" s="248" t="s">
        <v>145</v>
      </c>
      <c r="G25" s="248" t="s">
        <v>145</v>
      </c>
      <c r="H25" s="248" t="s">
        <v>145</v>
      </c>
      <c r="I25" s="248" t="s">
        <v>145</v>
      </c>
      <c r="J25" s="249" t="s">
        <v>145</v>
      </c>
      <c r="N25" s="304" t="e">
        <f aca="false">IF(AND(N$23&gt;$V25,N$23&lt;=$W25),N$23,NA())</f>
        <v>#N/A</v>
      </c>
      <c r="O25" s="304" t="e">
        <f aca="false">IF(AND(O$23&gt;$V25,O$23&lt;=$W25),O$23,NA())</f>
        <v>#N/A</v>
      </c>
      <c r="P25" s="304" t="e">
        <f aca="false">IF(AND(P$23&gt;$V25,P$23&lt;=$W25),P$23,NA())</f>
        <v>#N/A</v>
      </c>
      <c r="Q25" s="304" t="e">
        <f aca="false">IF(AND(Q$23&gt;$V25,Q$23&lt;=$W25),Q$23,NA())</f>
        <v>#N/A</v>
      </c>
      <c r="R25" s="304" t="e">
        <f aca="false">IF(AND(R$23&gt;$V25,R$23&lt;=$W25),R$23,NA())</f>
        <v>#N/A</v>
      </c>
      <c r="S25" s="304" t="e">
        <f aca="false">IF(AND(S$23&gt;$V25,S$23&lt;=$W25),S$23,NA())</f>
        <v>#N/A</v>
      </c>
      <c r="T25" s="304" t="e">
        <f aca="false">IF(AND(T$23&gt;$V25,T$23&lt;=$W25),T$23,NA())</f>
        <v>#N/A</v>
      </c>
      <c r="V25" s="245" t="n">
        <v>0</v>
      </c>
      <c r="W25" s="245" t="n">
        <v>75</v>
      </c>
      <c r="X25" s="245" t="s">
        <v>146</v>
      </c>
    </row>
    <row r="26" customFormat="false" ht="16.5" hidden="false" customHeight="false" outlineLevel="0" collapsed="false">
      <c r="B26" s="251" t="s">
        <v>147</v>
      </c>
      <c r="C26" s="251"/>
      <c r="D26" s="252" t="s">
        <v>148</v>
      </c>
      <c r="E26" s="252"/>
      <c r="F26" s="252"/>
      <c r="G26" s="252"/>
      <c r="H26" s="252"/>
      <c r="I26" s="252"/>
      <c r="J26" s="252"/>
      <c r="N26" s="304" t="e">
        <f aca="false">IF(AND(N$23&gt;$V26,N$23&lt;=$W26),N$23,NA())</f>
        <v>#N/A</v>
      </c>
      <c r="O26" s="304" t="e">
        <f aca="false">IF(AND(O$23&gt;$V26,O$23&lt;=$W26),O$23,NA())</f>
        <v>#N/A</v>
      </c>
      <c r="P26" s="304" t="e">
        <f aca="false">IF(AND(P$23&gt;$V26,P$23&lt;=$W26),P$23,NA())</f>
        <v>#N/A</v>
      </c>
      <c r="Q26" s="304" t="e">
        <f aca="false">IF(AND(Q$23&gt;$V26,Q$23&lt;=$W26),Q$23,NA())</f>
        <v>#N/A</v>
      </c>
      <c r="R26" s="304" t="e">
        <f aca="false">IF(AND(R$23&gt;$V26,R$23&lt;=$W26),R$23,NA())</f>
        <v>#N/A</v>
      </c>
      <c r="S26" s="304" t="e">
        <f aca="false">IF(AND(S$23&gt;$V26,S$23&lt;=$W26),S$23,NA())</f>
        <v>#N/A</v>
      </c>
      <c r="T26" s="304" t="e">
        <f aca="false">IF(AND(T$23&gt;$V26,T$23&lt;=$W26),T$23,NA())</f>
        <v>#N/A</v>
      </c>
      <c r="V26" s="245" t="n">
        <v>75</v>
      </c>
      <c r="W26" s="245" t="n">
        <v>80</v>
      </c>
      <c r="X26" s="245" t="s">
        <v>149</v>
      </c>
    </row>
    <row r="27" customFormat="false" ht="15.75" hidden="false" customHeight="false" outlineLevel="0" collapsed="false">
      <c r="B27" s="253" t="s">
        <v>150</v>
      </c>
      <c r="C27" s="253"/>
      <c r="D27" s="254"/>
      <c r="E27" s="255" t="s">
        <v>151</v>
      </c>
      <c r="F27" s="256"/>
      <c r="G27" s="255" t="s">
        <v>151</v>
      </c>
      <c r="H27" s="255" t="s">
        <v>151</v>
      </c>
      <c r="I27" s="256"/>
      <c r="J27" s="257"/>
      <c r="N27" s="304" t="e">
        <f aca="false">IF(AND(N$23&gt;$V27,N$23&lt;=$W27),N$23,NA())</f>
        <v>#N/A</v>
      </c>
      <c r="O27" s="304" t="e">
        <f aca="false">IF(AND(O$23&gt;$V27,O$23&lt;=$W27),O$23,NA())</f>
        <v>#N/A</v>
      </c>
      <c r="P27" s="304" t="e">
        <f aca="false">IF(AND(P$23&gt;$V27,P$23&lt;=$W27),P$23,NA())</f>
        <v>#N/A</v>
      </c>
      <c r="Q27" s="304" t="e">
        <f aca="false">IF(AND(Q$23&gt;$V27,Q$23&lt;=$W27),Q$23,NA())</f>
        <v>#N/A</v>
      </c>
      <c r="R27" s="304" t="e">
        <f aca="false">IF(AND(R$23&gt;$V27,R$23&lt;=$W27),R$23,NA())</f>
        <v>#N/A</v>
      </c>
      <c r="S27" s="304" t="e">
        <f aca="false">IF(AND(S$23&gt;$V27,S$23&lt;=$W27),S$23,NA())</f>
        <v>#N/A</v>
      </c>
      <c r="T27" s="304" t="e">
        <f aca="false">IF(AND(T$23&gt;$V27,T$23&lt;=$W27),T$23,NA())</f>
        <v>#N/A</v>
      </c>
      <c r="V27" s="245" t="n">
        <v>80</v>
      </c>
      <c r="W27" s="245" t="n">
        <v>95</v>
      </c>
      <c r="X27" s="245" t="s">
        <v>152</v>
      </c>
    </row>
    <row r="28" customFormat="false" ht="16.5" hidden="false" customHeight="false" outlineLevel="0" collapsed="false">
      <c r="B28" s="258" t="s">
        <v>153</v>
      </c>
      <c r="C28" s="258"/>
      <c r="D28" s="259" t="s">
        <v>151</v>
      </c>
      <c r="E28" s="260"/>
      <c r="F28" s="261" t="s">
        <v>151</v>
      </c>
      <c r="G28" s="260"/>
      <c r="H28" s="260"/>
      <c r="I28" s="260"/>
      <c r="J28" s="262" t="s">
        <v>151</v>
      </c>
      <c r="N28" s="304" t="e">
        <f aca="false">IF(AND(N$23&gt;$V28,N$23&lt;=$W28),N$23,NA())</f>
        <v>#N/A</v>
      </c>
      <c r="O28" s="304" t="e">
        <f aca="false">IF(AND(O$23&gt;$V28,O$23&lt;=$W28),O$23,NA())</f>
        <v>#N/A</v>
      </c>
      <c r="P28" s="304" t="e">
        <f aca="false">IF(AND(P$23&gt;$V28,P$23&lt;=$W28),P$23,NA())</f>
        <v>#N/A</v>
      </c>
      <c r="Q28" s="304" t="e">
        <f aca="false">IF(AND(Q$23&gt;$V28,Q$23&lt;=$W28),Q$23,NA())</f>
        <v>#N/A</v>
      </c>
      <c r="R28" s="304" t="e">
        <f aca="false">IF(AND(R$23&gt;$V28,R$23&lt;=$W28),R$23,NA())</f>
        <v>#N/A</v>
      </c>
      <c r="S28" s="304" t="e">
        <f aca="false">IF(AND(S$23&gt;$V28,S$23&lt;=$W28),S$23,NA())</f>
        <v>#N/A</v>
      </c>
      <c r="T28" s="304" t="e">
        <f aca="false">IF(AND(T$23&gt;$V28,T$23&lt;=$W28),T$23,NA())</f>
        <v>#N/A</v>
      </c>
      <c r="V28" s="245" t="n">
        <v>95</v>
      </c>
      <c r="W28" s="245" t="n">
        <v>100</v>
      </c>
      <c r="X28" s="245" t="s">
        <v>154</v>
      </c>
    </row>
    <row r="29" customFormat="false" ht="16.5" hidden="false" customHeight="false" outlineLevel="0" collapsed="false">
      <c r="B29" s="263" t="s">
        <v>155</v>
      </c>
      <c r="C29" s="263"/>
      <c r="D29" s="264" t="s">
        <v>156</v>
      </c>
      <c r="E29" s="264"/>
      <c r="F29" s="264"/>
      <c r="G29" s="264"/>
      <c r="H29" s="264"/>
      <c r="I29" s="264"/>
      <c r="J29" s="264"/>
      <c r="N29" s="265" t="n">
        <v>75</v>
      </c>
      <c r="O29" s="265" t="n">
        <v>75</v>
      </c>
      <c r="P29" s="265" t="n">
        <v>75</v>
      </c>
      <c r="Q29" s="265" t="n">
        <v>75</v>
      </c>
      <c r="R29" s="265" t="n">
        <v>75</v>
      </c>
      <c r="S29" s="265" t="n">
        <v>75</v>
      </c>
      <c r="T29" s="265" t="n">
        <v>75</v>
      </c>
    </row>
    <row r="30" customFormat="false" ht="15.75" hidden="false" customHeight="false" outlineLevel="0" collapsed="false">
      <c r="B30" s="266" t="s">
        <v>157</v>
      </c>
      <c r="C30" s="266"/>
      <c r="D30" s="149"/>
      <c r="E30" s="267"/>
      <c r="F30" s="267"/>
      <c r="G30" s="267"/>
      <c r="H30" s="268"/>
      <c r="I30" s="269" t="s">
        <v>158</v>
      </c>
      <c r="J30" s="270"/>
      <c r="N30" s="265" t="n">
        <v>80</v>
      </c>
      <c r="O30" s="265" t="n">
        <v>80</v>
      </c>
      <c r="P30" s="265" t="n">
        <v>80</v>
      </c>
      <c r="Q30" s="265" t="n">
        <v>80</v>
      </c>
      <c r="R30" s="265" t="n">
        <v>80</v>
      </c>
      <c r="S30" s="265" t="n">
        <v>80</v>
      </c>
      <c r="T30" s="265" t="n">
        <v>80</v>
      </c>
    </row>
    <row r="31" customFormat="false" ht="15.75" hidden="false" customHeight="false" outlineLevel="0" collapsed="false">
      <c r="B31" s="271" t="s">
        <v>159</v>
      </c>
      <c r="C31" s="271"/>
      <c r="D31" s="69"/>
      <c r="E31" s="272"/>
      <c r="F31" s="273"/>
      <c r="G31" s="274"/>
      <c r="H31" s="275" t="s">
        <v>158</v>
      </c>
      <c r="I31" s="276"/>
      <c r="J31" s="277"/>
      <c r="N31" s="278" t="n">
        <v>95</v>
      </c>
      <c r="O31" s="278" t="n">
        <v>95</v>
      </c>
      <c r="P31" s="278" t="n">
        <v>95</v>
      </c>
      <c r="Q31" s="278" t="n">
        <v>95</v>
      </c>
      <c r="R31" s="278" t="n">
        <v>95</v>
      </c>
      <c r="S31" s="278" t="n">
        <v>95</v>
      </c>
      <c r="T31" s="278" t="n">
        <v>95</v>
      </c>
    </row>
    <row r="32" customFormat="false" ht="15.75" hidden="false" customHeight="false" outlineLevel="0" collapsed="false">
      <c r="B32" s="271" t="s">
        <v>160</v>
      </c>
      <c r="C32" s="271"/>
      <c r="D32" s="77"/>
      <c r="E32" s="275" t="s">
        <v>158</v>
      </c>
      <c r="F32" s="279"/>
      <c r="G32" s="273"/>
      <c r="H32" s="276"/>
      <c r="I32" s="273"/>
      <c r="J32" s="277"/>
    </row>
    <row r="33" customFormat="false" ht="16.5" hidden="false" customHeight="false" outlineLevel="0" collapsed="false">
      <c r="B33" s="280" t="s">
        <v>161</v>
      </c>
      <c r="C33" s="280"/>
      <c r="D33" s="281" t="s">
        <v>158</v>
      </c>
      <c r="E33" s="282"/>
      <c r="F33" s="283"/>
      <c r="G33" s="283"/>
      <c r="H33" s="283"/>
      <c r="I33" s="283"/>
      <c r="J33" s="284"/>
    </row>
    <row r="34" customFormat="false" ht="16.5" hidden="false" customHeight="false" outlineLevel="0" collapsed="false">
      <c r="H34" s="285" t="str">
        <f aca="false">'ENTRADA DE DATOS'!B3</f>
        <v>Versión: EV3N</v>
      </c>
      <c r="I34" s="285"/>
    </row>
    <row r="35" customFormat="false" ht="16.5" hidden="false" customHeight="false" outlineLevel="0" collapsed="false">
      <c r="H35" s="286" t="s">
        <v>162</v>
      </c>
      <c r="I35" s="286"/>
      <c r="J35" s="286"/>
    </row>
    <row r="36" customFormat="false" ht="16.5" hidden="false" customHeight="false" outlineLevel="0" collapsed="false"/>
    <row r="37" customFormat="false" ht="15.75" hidden="false" customHeight="false" outlineLevel="0" collapsed="false">
      <c r="H37" s="287" t="s">
        <v>163</v>
      </c>
      <c r="I37" s="287"/>
      <c r="J37" s="288" t="str">
        <f aca="false">IF(AND(D23&gt;75,E23&gt;75,F23&gt;75,G23&gt;75,H23&gt;75,I23&gt;75,J23&gt;75),"SÍ","-")</f>
        <v>-</v>
      </c>
    </row>
    <row r="38" customFormat="false" ht="15.75" hidden="false" customHeight="false" outlineLevel="0" collapsed="false">
      <c r="H38" s="289" t="s">
        <v>164</v>
      </c>
      <c r="I38" s="289"/>
      <c r="J38" s="290" t="str">
        <f aca="false">IF(AND(E23&gt;80,G23&gt;80,H23&gt;80), "SÍ","-")</f>
        <v>-</v>
      </c>
    </row>
    <row r="39" customFormat="false" ht="16.5" hidden="false" customHeight="false" outlineLevel="0" collapsed="false">
      <c r="H39" s="291" t="s">
        <v>165</v>
      </c>
      <c r="I39" s="291"/>
      <c r="J39" s="292" t="str">
        <f aca="false">IF(AND(D23&gt;80,F23&gt;80,J23&gt;80), "SÍ", "-")</f>
        <v>-</v>
      </c>
    </row>
    <row r="40" customFormat="false" ht="16.5" hidden="false" customHeight="false" outlineLevel="0" collapsed="false">
      <c r="H40" s="289" t="s">
        <v>166</v>
      </c>
      <c r="I40" s="289"/>
      <c r="J40" s="290" t="str">
        <f aca="false">IF(L40&gt;0,"SÍ","-")</f>
        <v>-</v>
      </c>
      <c r="L40" s="241" t="n">
        <f aca="false">IF(L23&gt;2,"=COMBINAT(L22;3)",0)</f>
        <v>0</v>
      </c>
      <c r="M40" s="115"/>
    </row>
    <row r="41" customFormat="false" ht="15.75" hidden="false" customHeight="false" outlineLevel="0" collapsed="false">
      <c r="H41" s="293" t="s">
        <v>167</v>
      </c>
      <c r="I41" s="293"/>
      <c r="J41" s="294" t="str">
        <f aca="false">IF(I23&gt;95,"SÍ","-")</f>
        <v>-</v>
      </c>
    </row>
    <row r="42" customFormat="false" ht="15.75" hidden="false" customHeight="false" outlineLevel="0" collapsed="false">
      <c r="H42" s="295" t="s">
        <v>168</v>
      </c>
      <c r="I42" s="295"/>
      <c r="J42" s="296" t="str">
        <f aca="false">IF(H23&gt;95,"SÍ","-")</f>
        <v>-</v>
      </c>
    </row>
    <row r="43" customFormat="false" ht="15.75" hidden="false" customHeight="false" outlineLevel="0" collapsed="false">
      <c r="H43" s="297" t="s">
        <v>169</v>
      </c>
      <c r="I43" s="297"/>
      <c r="J43" s="294" t="str">
        <f aca="false">IF(E23&gt;95,"SÍ","-")</f>
        <v>-</v>
      </c>
    </row>
    <row r="44" customFormat="false" ht="15.75" hidden="false" customHeight="false" outlineLevel="0" collapsed="false">
      <c r="H44" s="295" t="s">
        <v>170</v>
      </c>
      <c r="I44" s="295"/>
      <c r="J44" s="296" t="str">
        <f aca="false">IF(D23&gt;95,"SÍ","-")</f>
        <v>-</v>
      </c>
    </row>
    <row r="45" customFormat="false" ht="16.5" hidden="false" customHeight="false" outlineLevel="0" collapsed="false">
      <c r="H45" s="298" t="s">
        <v>171</v>
      </c>
      <c r="I45" s="298"/>
      <c r="J45" s="299" t="str">
        <f aca="false">IF(OR(F23&gt;95,G23&gt;95,J23&gt;95),"SÍ","-")</f>
        <v>-</v>
      </c>
    </row>
  </sheetData>
  <sheetProtection algorithmName="SHA-512" hashValue="rdQ8LPPzV3GBmeUxZOc5eVtGMH65WoUD9nJRhdyLcDkcVW1vkZgurJb70vp0k4icF+c4nQTw9D6Ujc/kkj/VDA==" saltValue="g7zP3lvu7Ub8fwV96WvnmQ==" spinCount="100000" sheet="true" objects="true" scenarios="true"/>
  <mergeCells count="51">
    <mergeCell ref="B2:C2"/>
    <mergeCell ref="D2:J2"/>
    <mergeCell ref="D3:J3"/>
    <mergeCell ref="B4:C4"/>
    <mergeCell ref="D4:D6"/>
    <mergeCell ref="E4:E6"/>
    <mergeCell ref="F4:F6"/>
    <mergeCell ref="G4:G6"/>
    <mergeCell ref="H4:H6"/>
    <mergeCell ref="I4:I6"/>
    <mergeCell ref="J4:J6"/>
    <mergeCell ref="B7:C7"/>
    <mergeCell ref="D7:J7"/>
    <mergeCell ref="B8:C8"/>
    <mergeCell ref="B9:C9"/>
    <mergeCell ref="B10:C10"/>
    <mergeCell ref="B12:C12"/>
    <mergeCell ref="B13:C13"/>
    <mergeCell ref="B14:C14"/>
    <mergeCell ref="B15:C15"/>
    <mergeCell ref="B16:C16"/>
    <mergeCell ref="B17:C17"/>
    <mergeCell ref="B18:C18"/>
    <mergeCell ref="B19:C19"/>
    <mergeCell ref="B20:C20"/>
    <mergeCell ref="B21:C21"/>
    <mergeCell ref="B22:C22"/>
    <mergeCell ref="B23:C23"/>
    <mergeCell ref="B24:J24"/>
    <mergeCell ref="B25:C25"/>
    <mergeCell ref="B26:C26"/>
    <mergeCell ref="D26:J26"/>
    <mergeCell ref="B27:C27"/>
    <mergeCell ref="B28:C28"/>
    <mergeCell ref="B29:C29"/>
    <mergeCell ref="D29:J29"/>
    <mergeCell ref="B30:C30"/>
    <mergeCell ref="B31:C31"/>
    <mergeCell ref="B32:C32"/>
    <mergeCell ref="B33:C33"/>
    <mergeCell ref="H34:I34"/>
    <mergeCell ref="H35:J35"/>
    <mergeCell ref="H37:I37"/>
    <mergeCell ref="H38:I38"/>
    <mergeCell ref="H39:I39"/>
    <mergeCell ref="H40:I40"/>
    <mergeCell ref="H41:I41"/>
    <mergeCell ref="H42:I42"/>
    <mergeCell ref="H43:I43"/>
    <mergeCell ref="H44:I44"/>
    <mergeCell ref="H45:I45"/>
  </mergeCells>
  <conditionalFormatting sqref="D23:J23">
    <cfRule type="cellIs" priority="2" operator="greaterThan" aboveAverage="0" equalAverage="0" bottom="0" percent="0" rank="0" text="" dxfId="36">
      <formula>95</formula>
    </cfRule>
    <cfRule type="cellIs" priority="3" operator="greaterThan" aboveAverage="0" equalAverage="0" bottom="0" percent="0" rank="0" text="" dxfId="37">
      <formula>80</formula>
    </cfRule>
    <cfRule type="cellIs" priority="4" operator="greaterThan" aboveAverage="0" equalAverage="0" bottom="0" percent="0" rank="0" text="" dxfId="38">
      <formula>75</formula>
    </cfRule>
  </conditionalFormatting>
  <conditionalFormatting sqref="N23:T23">
    <cfRule type="cellIs" priority="5" operator="greaterThan" aboveAverage="0" equalAverage="0" bottom="0" percent="0" rank="0" text="" dxfId="39">
      <formula>95</formula>
    </cfRule>
    <cfRule type="cellIs" priority="6" operator="greaterThan" aboveAverage="0" equalAverage="0" bottom="0" percent="0" rank="0" text="" dxfId="40">
      <formula>80</formula>
    </cfRule>
    <cfRule type="cellIs" priority="7" operator="greaterThan" aboveAverage="0" equalAverage="0" bottom="0" percent="0" rank="0" text="" dxfId="41">
      <formula>75</formula>
    </cfRule>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LibreOffice/7.6.7.2$Windows_X86_64 LibreOffice_project/dd47e4b30cb7dab30588d6c79c651f218165e3c5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2023-01-18T16:46:48Z</dcterms:created>
  <dc:creator>Microsoft Office User</dc:creator>
  <dc:description/>
  <dc:language>es-ES</dc:language>
  <cp:lastModifiedBy/>
  <cp:lastPrinted>2023-05-26T07:26:42Z</cp:lastPrinted>
  <dcterms:modified xsi:type="dcterms:W3CDTF">2024-11-11T09:41:26Z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